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Valla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3" i="1"/>
  <c r="D24" i="1"/>
  <c r="D23" i="1"/>
  <c r="S20" i="1"/>
  <c r="AC19" i="1"/>
  <c r="AC18" i="1"/>
  <c r="AC17" i="1"/>
  <c r="D17" i="1"/>
  <c r="AC16" i="1"/>
  <c r="AC15" i="1"/>
  <c r="S15" i="1"/>
  <c r="AC14" i="1"/>
  <c r="AC12" i="1"/>
  <c r="D12" i="1"/>
  <c r="AC11" i="1"/>
  <c r="AC10" i="1"/>
  <c r="AC5" i="1" s="1"/>
  <c r="AC9" i="1"/>
  <c r="AB5" i="1"/>
  <c r="AA5" i="1"/>
  <c r="Z5" i="1"/>
  <c r="Y5" i="1"/>
  <c r="X5" i="1"/>
  <c r="W5" i="1"/>
  <c r="U5" i="1"/>
  <c r="R5" i="1"/>
  <c r="D35" i="1" s="1"/>
  <c r="Q5" i="1"/>
  <c r="P5" i="1"/>
  <c r="O5" i="1"/>
  <c r="N5" i="1"/>
  <c r="D18" i="1" s="1"/>
  <c r="M5" i="1"/>
  <c r="L5" i="1"/>
  <c r="K5" i="1"/>
  <c r="J5" i="1"/>
  <c r="D20" i="1" s="1"/>
  <c r="Q1" i="1"/>
  <c r="P1" i="1"/>
  <c r="O1" i="1"/>
  <c r="N1" i="1"/>
  <c r="M1" i="1"/>
  <c r="L1" i="1"/>
  <c r="D26" i="1" l="1"/>
  <c r="D40" i="1" s="1"/>
  <c r="D1" i="1" s="1"/>
  <c r="D37" i="1"/>
  <c r="J1" i="1"/>
</calcChain>
</file>

<file path=xl/comments1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<sst xmlns="http://schemas.openxmlformats.org/spreadsheetml/2006/main" count="84" uniqueCount="67">
  <si>
    <t>Overall Income</t>
  </si>
  <si>
    <t>Totals</t>
  </si>
  <si>
    <t>Land</t>
  </si>
  <si>
    <t>Owned by the Stonghold (Safiya)</t>
  </si>
  <si>
    <t>Owned by Investors</t>
  </si>
  <si>
    <t>Council</t>
  </si>
  <si>
    <t xml:space="preserve">Name </t>
  </si>
  <si>
    <t xml:space="preserve">Mod </t>
  </si>
  <si>
    <t>Location</t>
  </si>
  <si>
    <t>Type</t>
  </si>
  <si>
    <t>Buildings</t>
  </si>
  <si>
    <t>Economy</t>
  </si>
  <si>
    <t>Untaxed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</si>
  <si>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</si>
  <si>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</si>
  <si>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</si>
  <si>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</si>
  <si>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</si>
  <si>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</si>
  <si>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</si>
  <si>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</si>
  <si>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</si>
  <si>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Safiya (NG)</t>
  </si>
  <si>
    <t>Treasurer</t>
  </si>
  <si>
    <t>Gaius Senas (CG)</t>
  </si>
  <si>
    <t>Magistrate</t>
  </si>
  <si>
    <t>Aranel Romanese (LN)</t>
  </si>
  <si>
    <t>Moderator</t>
  </si>
  <si>
    <t>None</t>
  </si>
  <si>
    <t xml:space="preserve">FeyFalls </t>
  </si>
  <si>
    <t>Watchtower</t>
  </si>
  <si>
    <t>General</t>
  </si>
  <si>
    <t>Village</t>
  </si>
  <si>
    <t xml:space="preserve">Holy House &amp; Graveyard (Ethankos)(Pharasma) </t>
  </si>
  <si>
    <t>Alignment NG Variance = 2</t>
  </si>
  <si>
    <t>No development slots left</t>
  </si>
  <si>
    <t>Jetty</t>
  </si>
  <si>
    <t>Total</t>
  </si>
  <si>
    <t xml:space="preserve">  _ 2x Boats</t>
  </si>
  <si>
    <t>Serai</t>
  </si>
  <si>
    <t xml:space="preserve"> </t>
  </si>
  <si>
    <t>Size</t>
  </si>
  <si>
    <t xml:space="preserve"> - Max = 6</t>
  </si>
  <si>
    <t>INCOME</t>
  </si>
  <si>
    <t>Whiterun</t>
  </si>
  <si>
    <t>Core Economy</t>
  </si>
  <si>
    <t xml:space="preserve">Holy House </t>
  </si>
  <si>
    <t>Serai (Wintersun)</t>
  </si>
  <si>
    <t xml:space="preserve">Magic Ecomomy </t>
  </si>
  <si>
    <t>Resouces</t>
  </si>
  <si>
    <t>_1x Boats</t>
  </si>
  <si>
    <t>Investors Taxes.</t>
  </si>
  <si>
    <t>Roads</t>
  </si>
  <si>
    <t>Highways</t>
  </si>
  <si>
    <t>Canals</t>
  </si>
  <si>
    <t>CONSUMPTION</t>
  </si>
  <si>
    <t>Costs</t>
  </si>
  <si>
    <t>Semi-Wilderness</t>
  </si>
  <si>
    <t>Rural</t>
  </si>
  <si>
    <t>Urban</t>
  </si>
  <si>
    <t>City Districts</t>
  </si>
  <si>
    <t>Subtotal</t>
  </si>
  <si>
    <t>R</t>
  </si>
  <si>
    <t>Reductions</t>
  </si>
  <si>
    <t>Consumption Mods</t>
  </si>
  <si>
    <t>Stewardship Mods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</si>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</sst>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0" fillId="4" borderId="2" xfId="3" applyFont="1"/>
    <xf numFmtId="0" fontId="3" fillId="3" borderId="1" xfId="2"/>
    <xf numFmtId="0" fontId="0" fillId="6" borderId="0" xfId="0" applyFill="1"/>
    <xf numFmtId="0" fontId="5" fillId="6" borderId="0" xfId="0" applyFont="1" applyFill="1"/>
    <xf numFmtId="0" fontId="5" fillId="7" borderId="0" xfId="0" applyFont="1" applyFill="1"/>
    <xf numFmtId="0" fontId="5" fillId="6" borderId="0" xfId="0" applyFont="1" applyFill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5" fillId="4" borderId="3" xfId="3" applyFont="1" applyBorder="1"/>
    <xf numFmtId="0" fontId="0" fillId="4" borderId="4" xfId="3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4" borderId="7" xfId="3" applyFont="1" applyBorder="1"/>
    <xf numFmtId="0" fontId="4" fillId="0" borderId="5" xfId="0" applyFont="1" applyBorder="1"/>
    <xf numFmtId="0" fontId="0" fillId="0" borderId="8" xfId="0" applyBorder="1"/>
    <xf numFmtId="0" fontId="0" fillId="4" borderId="9" xfId="3" applyFont="1" applyBorder="1"/>
    <xf numFmtId="0" fontId="0" fillId="4" borderId="10" xfId="3" applyFont="1" applyBorder="1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0" fillId="4" borderId="12" xfId="3" applyFont="1" applyBorder="1"/>
    <xf numFmtId="0" fontId="0" fillId="0" borderId="11" xfId="0" applyBorder="1"/>
    <xf numFmtId="0" fontId="0" fillId="0" borderId="13" xfId="0" applyBorder="1"/>
    <xf numFmtId="0" fontId="0" fillId="4" borderId="10" xfId="3" applyFont="1" applyBorder="1"/>
    <xf numFmtId="0" fontId="0" fillId="0" borderId="14" xfId="0" applyBorder="1"/>
    <xf numFmtId="0" fontId="3" fillId="8" borderId="1" xfId="2" applyFill="1"/>
    <xf numFmtId="0" fontId="0" fillId="4" borderId="15" xfId="3" applyFont="1" applyBorder="1"/>
    <xf numFmtId="0" fontId="0" fillId="4" borderId="16" xfId="3" applyFont="1" applyBorder="1"/>
    <xf numFmtId="0" fontId="0" fillId="0" borderId="17" xfId="0" applyBorder="1"/>
    <xf numFmtId="0" fontId="0" fillId="0" borderId="18" xfId="0" applyBorder="1"/>
    <xf numFmtId="0" fontId="0" fillId="4" borderId="19" xfId="3" applyFont="1" applyBorder="1"/>
    <xf numFmtId="0" fontId="0" fillId="0" borderId="20" xfId="0" applyBorder="1"/>
    <xf numFmtId="0" fontId="5" fillId="4" borderId="21" xfId="3" applyFont="1" applyBorder="1"/>
    <xf numFmtId="0" fontId="0" fillId="4" borderId="22" xfId="3" applyFont="1" applyBorder="1" applyAlignment="1">
      <alignment horizontal="center"/>
    </xf>
    <xf numFmtId="0" fontId="4" fillId="0" borderId="6" xfId="0" applyFont="1" applyBorder="1"/>
    <xf numFmtId="0" fontId="0" fillId="4" borderId="16" xfId="3" applyFont="1" applyBorder="1" applyAlignment="1">
      <alignment horizontal="center"/>
    </xf>
    <xf numFmtId="164" fontId="3" fillId="3" borderId="1" xfId="2" applyNumberFormat="1"/>
    <xf numFmtId="0" fontId="1" fillId="5" borderId="14" xfId="4" applyBorder="1"/>
    <xf numFmtId="0" fontId="0" fillId="5" borderId="14" xfId="4" applyFont="1" applyBorder="1"/>
    <xf numFmtId="0" fontId="2" fillId="2" borderId="14" xfId="1" applyBorder="1"/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tabSelected="1" topLeftCell="A2" zoomScale="86" zoomScaleNormal="86" workbookViewId="0">
      <selection activeCell="B11" sqref="B11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0</v>
      </c>
      <c r="D1">
        <f>D40</f>
        <v>4.8</v>
      </c>
      <c r="I1" s="1" t="s">
        <v>1</v>
      </c>
      <c r="J1" s="2">
        <f>J5+U5</f>
        <v>4</v>
      </c>
      <c r="K1" s="2"/>
      <c r="L1" s="2">
        <f t="shared" ref="L1:Q1" si="0">L5+W5</f>
        <v>3</v>
      </c>
      <c r="M1" s="2">
        <f t="shared" si="0"/>
        <v>3</v>
      </c>
      <c r="N1" s="2">
        <f t="shared" si="0"/>
        <v>2</v>
      </c>
      <c r="O1" s="2">
        <f t="shared" si="0"/>
        <v>0</v>
      </c>
      <c r="P1" s="2">
        <f t="shared" si="0"/>
        <v>0</v>
      </c>
      <c r="Q1" s="2">
        <f t="shared" si="0"/>
        <v>2</v>
      </c>
    </row>
    <row r="2" spans="1:29" x14ac:dyDescent="0.25">
      <c r="D2" s="2"/>
    </row>
    <row r="3" spans="1:29" x14ac:dyDescent="0.25">
      <c r="G3" s="3"/>
      <c r="H3" s="3" t="s">
        <v>2</v>
      </c>
      <c r="I3" s="4" t="s">
        <v>3</v>
      </c>
      <c r="J3" s="3"/>
      <c r="K3" s="3"/>
      <c r="T3" s="5" t="s">
        <v>4</v>
      </c>
    </row>
    <row r="4" spans="1:29" ht="30" x14ac:dyDescent="0.25">
      <c r="B4" t="s">
        <v>5</v>
      </c>
      <c r="C4" t="s">
        <v>6</v>
      </c>
      <c r="D4" t="s">
        <v>7</v>
      </c>
      <c r="G4" s="3" t="s">
        <v>8</v>
      </c>
      <c r="H4" s="3" t="s">
        <v>9</v>
      </c>
      <c r="I4" s="3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T4" s="7" t="s">
        <v>10</v>
      </c>
      <c r="U4" s="8" t="s">
        <v>11</v>
      </c>
      <c r="V4" s="8" t="s">
        <v>12</v>
      </c>
      <c r="W4" s="8" t="s">
        <v>13</v>
      </c>
      <c r="X4" s="8" t="s">
        <v>14</v>
      </c>
      <c r="Y4" s="8" t="s">
        <v>15</v>
      </c>
      <c r="Z4" s="8" t="s">
        <v>16</v>
      </c>
      <c r="AA4" s="8" t="s">
        <v>17</v>
      </c>
      <c r="AB4" s="8" t="s">
        <v>18</v>
      </c>
      <c r="AC4" s="8" t="s">
        <v>20</v>
      </c>
    </row>
    <row r="5" spans="1:29" x14ac:dyDescent="0.25">
      <c r="J5" s="2">
        <f>SUM(J6:J22)</f>
        <v>3</v>
      </c>
      <c r="K5" s="2">
        <f>SUM(K6:K22)</f>
        <v>3</v>
      </c>
      <c r="L5" s="2">
        <f>SUM(L6:L22)</f>
        <v>1</v>
      </c>
      <c r="M5" s="2">
        <f>SUM(M6:M22)</f>
        <v>1</v>
      </c>
      <c r="N5" s="2">
        <f>SUM(N6:N23)</f>
        <v>1</v>
      </c>
      <c r="O5" s="2">
        <f>SUM(O6:O23)</f>
        <v>0</v>
      </c>
      <c r="P5" s="2">
        <f>SUM(P6:P23)</f>
        <v>0</v>
      </c>
      <c r="Q5" s="2">
        <f>SUM(Q6:Q23)</f>
        <v>2</v>
      </c>
      <c r="R5" s="2">
        <f>SUM(R6:R23)</f>
        <v>0</v>
      </c>
      <c r="U5" s="2">
        <f>SUM(U6:U23)</f>
        <v>1</v>
      </c>
      <c r="V5" s="2"/>
      <c r="W5" s="2">
        <f t="shared" ref="W5:AB5" si="1">SUM(W6:W23)</f>
        <v>2</v>
      </c>
      <c r="X5" s="2">
        <f t="shared" si="1"/>
        <v>2</v>
      </c>
      <c r="Y5" s="2">
        <f t="shared" si="1"/>
        <v>1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>
        <f>SUM(AC6:AC20)</f>
        <v>1.5</v>
      </c>
    </row>
    <row r="6" spans="1:29" x14ac:dyDescent="0.25">
      <c r="B6" t="s">
        <v>21</v>
      </c>
      <c r="C6" t="s">
        <v>22</v>
      </c>
      <c r="D6">
        <v>1</v>
      </c>
      <c r="G6" s="9"/>
      <c r="H6" s="10"/>
    </row>
    <row r="7" spans="1:29" x14ac:dyDescent="0.25">
      <c r="B7" t="s">
        <v>23</v>
      </c>
      <c r="C7" t="s">
        <v>24</v>
      </c>
      <c r="D7">
        <v>10</v>
      </c>
      <c r="H7" s="10"/>
    </row>
    <row r="8" spans="1:29" ht="15.75" thickBot="1" x14ac:dyDescent="0.3">
      <c r="B8" t="s">
        <v>25</v>
      </c>
      <c r="C8" t="s">
        <v>26</v>
      </c>
      <c r="D8">
        <v>13</v>
      </c>
    </row>
    <row r="9" spans="1:29" x14ac:dyDescent="0.25">
      <c r="B9" t="s">
        <v>27</v>
      </c>
      <c r="C9" t="s">
        <v>28</v>
      </c>
      <c r="D9">
        <v>0</v>
      </c>
      <c r="G9" s="11" t="s">
        <v>29</v>
      </c>
      <c r="H9" s="12"/>
      <c r="I9" s="13" t="s">
        <v>30</v>
      </c>
      <c r="J9" s="14"/>
      <c r="K9" s="14"/>
      <c r="L9" s="14"/>
      <c r="M9" s="14"/>
      <c r="N9" s="14"/>
      <c r="O9" s="14"/>
      <c r="P9" s="14"/>
      <c r="Q9" s="14">
        <v>1</v>
      </c>
      <c r="R9" s="14"/>
      <c r="S9" s="15">
        <v>1</v>
      </c>
      <c r="T9" s="16"/>
      <c r="U9" s="14"/>
      <c r="V9" s="14"/>
      <c r="W9" s="14"/>
      <c r="X9" s="14"/>
      <c r="Y9" s="14"/>
      <c r="Z9" s="14"/>
      <c r="AA9" s="14"/>
      <c r="AB9" s="14"/>
      <c r="AC9" s="17">
        <f t="shared" ref="AC9:AC19" si="2">SUM(Y9:AA9)+(U9+V9)/2</f>
        <v>0</v>
      </c>
    </row>
    <row r="10" spans="1:29" x14ac:dyDescent="0.25">
      <c r="B10" t="s">
        <v>31</v>
      </c>
      <c r="C10" t="s">
        <v>28</v>
      </c>
      <c r="D10">
        <v>0</v>
      </c>
      <c r="G10" s="18" t="s">
        <v>32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2">
        <v>2</v>
      </c>
      <c r="T10" s="23" t="s">
        <v>33</v>
      </c>
      <c r="U10" s="21"/>
      <c r="V10" s="21"/>
      <c r="W10" s="21">
        <v>2</v>
      </c>
      <c r="X10" s="21">
        <v>2</v>
      </c>
      <c r="Y10" s="21">
        <v>1</v>
      </c>
      <c r="Z10" s="21"/>
      <c r="AA10" s="21"/>
      <c r="AB10" s="21"/>
      <c r="AC10" s="24">
        <f t="shared" si="2"/>
        <v>1</v>
      </c>
    </row>
    <row r="11" spans="1:29" x14ac:dyDescent="0.25">
      <c r="B11" t="s">
        <v>34</v>
      </c>
      <c r="G11" s="18" t="s">
        <v>35</v>
      </c>
      <c r="H11" s="25"/>
      <c r="I11" s="23" t="s">
        <v>36</v>
      </c>
      <c r="J11" s="21">
        <v>1</v>
      </c>
      <c r="K11" s="21"/>
      <c r="L11" s="21"/>
      <c r="M11" s="21"/>
      <c r="N11" s="21"/>
      <c r="O11" s="21"/>
      <c r="P11" s="21"/>
      <c r="Q11" s="21"/>
      <c r="R11" s="21"/>
      <c r="S11" s="22">
        <v>1</v>
      </c>
      <c r="T11" s="23"/>
      <c r="U11" s="21"/>
      <c r="V11" s="21"/>
      <c r="W11" s="21"/>
      <c r="X11" s="21"/>
      <c r="Y11" s="21"/>
      <c r="Z11" s="21"/>
      <c r="AA11" s="21"/>
      <c r="AB11" s="21"/>
      <c r="AC11" s="24">
        <f t="shared" si="2"/>
        <v>0</v>
      </c>
    </row>
    <row r="12" spans="1:29" ht="15.75" thickBot="1" x14ac:dyDescent="0.3">
      <c r="C12" s="26" t="s">
        <v>37</v>
      </c>
      <c r="D12" s="2">
        <f>SUM(D6:D11)</f>
        <v>24</v>
      </c>
      <c r="G12" s="18"/>
      <c r="H12" s="25"/>
      <c r="I12" s="23" t="s">
        <v>38</v>
      </c>
      <c r="J12" s="21"/>
      <c r="K12" s="21">
        <v>2</v>
      </c>
      <c r="L12" s="21"/>
      <c r="M12" s="21"/>
      <c r="N12" s="21"/>
      <c r="O12" s="21"/>
      <c r="P12" s="21"/>
      <c r="Q12" s="21"/>
      <c r="R12" s="21"/>
      <c r="S12" s="22"/>
      <c r="T12" s="23"/>
      <c r="U12" s="21"/>
      <c r="V12" s="21"/>
      <c r="W12" s="21"/>
      <c r="X12" s="21"/>
      <c r="Y12" s="21"/>
      <c r="Z12" s="21"/>
      <c r="AA12" s="21"/>
      <c r="AB12" s="21"/>
      <c r="AC12" s="24">
        <f t="shared" si="2"/>
        <v>0</v>
      </c>
    </row>
    <row r="13" spans="1:29" ht="15.75" thickTop="1" x14ac:dyDescent="0.25">
      <c r="G13" s="18"/>
      <c r="H13" s="25"/>
      <c r="I13" s="23" t="s">
        <v>39</v>
      </c>
      <c r="J13" s="21">
        <v>1</v>
      </c>
      <c r="K13" s="21"/>
      <c r="L13" s="21"/>
      <c r="M13" s="21"/>
      <c r="N13" s="21"/>
      <c r="O13" s="21"/>
      <c r="P13" s="21"/>
      <c r="Q13" s="21"/>
      <c r="R13" s="21"/>
      <c r="S13" s="22">
        <v>1</v>
      </c>
      <c r="T13" s="23"/>
      <c r="U13" s="21"/>
      <c r="V13" s="21"/>
      <c r="W13" s="21"/>
      <c r="X13" s="21"/>
      <c r="Y13" s="21"/>
      <c r="Z13" s="21"/>
      <c r="AA13" s="21"/>
      <c r="AB13" s="21"/>
      <c r="AC13" s="24" t="s">
        <v>40</v>
      </c>
    </row>
    <row r="14" spans="1:29" x14ac:dyDescent="0.25">
      <c r="A14" s="27"/>
      <c r="B14" s="27"/>
      <c r="C14" s="27"/>
      <c r="D14" s="27"/>
      <c r="E14" s="27"/>
      <c r="G14" s="18"/>
      <c r="H14" s="25"/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3"/>
      <c r="U14" s="21"/>
      <c r="V14" s="21"/>
      <c r="W14" s="21"/>
      <c r="X14" s="21"/>
      <c r="Y14" s="21"/>
      <c r="Z14" s="21"/>
      <c r="AA14" s="21"/>
      <c r="AB14" s="21"/>
      <c r="AC14" s="24">
        <f t="shared" si="2"/>
        <v>0</v>
      </c>
    </row>
    <row r="15" spans="1:29" ht="15.75" thickBot="1" x14ac:dyDescent="0.3">
      <c r="G15" s="28"/>
      <c r="H15" s="29"/>
      <c r="I15" s="30"/>
      <c r="J15" s="31"/>
      <c r="K15" s="31"/>
      <c r="L15" s="31"/>
      <c r="M15" s="31"/>
      <c r="N15" s="31"/>
      <c r="O15" s="31"/>
      <c r="P15" s="31"/>
      <c r="Q15" s="31"/>
      <c r="R15" t="s">
        <v>41</v>
      </c>
      <c r="S15" s="32">
        <f>SUM(S9:S13)</f>
        <v>5</v>
      </c>
      <c r="T15" s="30" t="s">
        <v>42</v>
      </c>
      <c r="U15" s="31"/>
      <c r="V15" s="31"/>
      <c r="W15" s="31"/>
      <c r="X15" s="31"/>
      <c r="Y15" s="31"/>
      <c r="Z15" s="31"/>
      <c r="AA15" s="31"/>
      <c r="AB15" s="31"/>
      <c r="AC15" s="33">
        <f t="shared" si="2"/>
        <v>0</v>
      </c>
    </row>
    <row r="16" spans="1:29" x14ac:dyDescent="0.25">
      <c r="A16" t="s">
        <v>43</v>
      </c>
      <c r="G16" s="34" t="s">
        <v>44</v>
      </c>
      <c r="H16" s="35"/>
      <c r="I16" s="13" t="s">
        <v>30</v>
      </c>
      <c r="J16" s="14"/>
      <c r="K16" s="14"/>
      <c r="L16" s="14"/>
      <c r="M16" s="14"/>
      <c r="N16" s="14"/>
      <c r="O16" s="14"/>
      <c r="P16" s="14"/>
      <c r="Q16" s="14">
        <v>1</v>
      </c>
      <c r="R16" s="14"/>
      <c r="S16" s="22">
        <v>1</v>
      </c>
      <c r="T16" s="36"/>
      <c r="U16" s="14"/>
      <c r="V16" s="14"/>
      <c r="W16" s="14"/>
      <c r="X16" s="14"/>
      <c r="Y16" s="14"/>
      <c r="Z16" s="14"/>
      <c r="AA16" s="14"/>
      <c r="AB16" s="14"/>
      <c r="AC16" s="24">
        <f t="shared" si="2"/>
        <v>0</v>
      </c>
    </row>
    <row r="17" spans="1:29" x14ac:dyDescent="0.25">
      <c r="C17" t="s">
        <v>45</v>
      </c>
      <c r="D17" s="2">
        <f>(J5+K5)/2</f>
        <v>3</v>
      </c>
      <c r="G17" s="18" t="s">
        <v>32</v>
      </c>
      <c r="H17" s="25"/>
      <c r="I17" s="23" t="s">
        <v>46</v>
      </c>
      <c r="J17" s="21"/>
      <c r="K17" s="21"/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2">
        <v>2</v>
      </c>
      <c r="T17" s="21" t="s">
        <v>47</v>
      </c>
      <c r="U17" s="21">
        <v>1</v>
      </c>
      <c r="V17" s="21"/>
      <c r="W17" s="21"/>
      <c r="X17" s="21"/>
      <c r="Y17" s="21"/>
      <c r="Z17" s="21"/>
      <c r="AA17" s="21"/>
      <c r="AB17" s="21"/>
      <c r="AC17" s="24">
        <f t="shared" si="2"/>
        <v>0.5</v>
      </c>
    </row>
    <row r="18" spans="1:29" x14ac:dyDescent="0.25">
      <c r="C18" t="s">
        <v>48</v>
      </c>
      <c r="D18" s="2">
        <f>SUM(N5:P5)</f>
        <v>1</v>
      </c>
      <c r="G18" s="18" t="s">
        <v>35</v>
      </c>
      <c r="H18" s="19"/>
      <c r="I18" s="23" t="s">
        <v>36</v>
      </c>
      <c r="J18" s="21">
        <v>1</v>
      </c>
      <c r="K18" s="21"/>
      <c r="L18" s="21"/>
      <c r="M18" s="21"/>
      <c r="N18" s="21"/>
      <c r="O18" s="21"/>
      <c r="P18" s="21"/>
      <c r="Q18" s="21"/>
      <c r="R18" s="21"/>
      <c r="S18" s="22">
        <v>1</v>
      </c>
      <c r="T18" s="21"/>
      <c r="U18" s="21"/>
      <c r="V18" s="21"/>
      <c r="W18" s="21"/>
      <c r="X18" s="21"/>
      <c r="AC18" s="24">
        <f t="shared" si="2"/>
        <v>0</v>
      </c>
    </row>
    <row r="19" spans="1:29" ht="15.75" thickBot="1" x14ac:dyDescent="0.3">
      <c r="C19" t="s">
        <v>49</v>
      </c>
      <c r="D19" s="2"/>
      <c r="G19" s="28"/>
      <c r="H19" s="37"/>
      <c r="I19" s="30" t="s">
        <v>50</v>
      </c>
      <c r="J19" s="31"/>
      <c r="K19" s="31">
        <v>1</v>
      </c>
      <c r="L19" s="31"/>
      <c r="M19" s="31"/>
      <c r="N19" s="31"/>
      <c r="O19" s="31"/>
      <c r="P19" s="31"/>
      <c r="Q19" s="31"/>
      <c r="R19" s="31"/>
      <c r="S19" s="32"/>
      <c r="T19" s="31"/>
      <c r="U19" s="31"/>
      <c r="V19" s="31"/>
      <c r="W19" s="31"/>
      <c r="X19" s="31"/>
      <c r="Y19" s="31"/>
      <c r="Z19" s="31"/>
      <c r="AA19" s="31"/>
      <c r="AB19" s="31"/>
      <c r="AC19" s="33">
        <f t="shared" si="2"/>
        <v>0</v>
      </c>
    </row>
    <row r="20" spans="1:29" ht="15.75" thickBot="1" x14ac:dyDescent="0.3">
      <c r="C20" t="s">
        <v>51</v>
      </c>
      <c r="D20" s="38">
        <f>(J5+U5)/5</f>
        <v>0.8</v>
      </c>
      <c r="S20">
        <f>SUM(S16:S19)</f>
        <v>4</v>
      </c>
      <c r="T20" s="30" t="s">
        <v>42</v>
      </c>
    </row>
    <row r="21" spans="1:29" x14ac:dyDescent="0.25">
      <c r="D21" s="2"/>
    </row>
    <row r="22" spans="1:29" x14ac:dyDescent="0.25">
      <c r="B22">
        <v>14</v>
      </c>
      <c r="C22" t="s">
        <v>52</v>
      </c>
      <c r="D22" s="2"/>
    </row>
    <row r="23" spans="1:29" x14ac:dyDescent="0.25">
      <c r="B23">
        <v>0</v>
      </c>
      <c r="C23" t="s">
        <v>53</v>
      </c>
      <c r="D23" s="2">
        <f>INT(B23/3)</f>
        <v>0</v>
      </c>
    </row>
    <row r="24" spans="1:29" x14ac:dyDescent="0.25">
      <c r="B24">
        <v>0</v>
      </c>
      <c r="C24" t="s">
        <v>54</v>
      </c>
      <c r="D24" s="2">
        <f>B24</f>
        <v>0</v>
      </c>
      <c r="H24" s="10"/>
    </row>
    <row r="25" spans="1:29" x14ac:dyDescent="0.25">
      <c r="H25" s="10"/>
    </row>
    <row r="26" spans="1:29" ht="15.75" thickBot="1" x14ac:dyDescent="0.3">
      <c r="C26" s="39" t="s">
        <v>37</v>
      </c>
      <c r="D26" s="39">
        <f>SUM(D17:D24)</f>
        <v>4.8</v>
      </c>
      <c r="H26" s="10"/>
    </row>
    <row r="27" spans="1:29" ht="15.75" thickTop="1" x14ac:dyDescent="0.25">
      <c r="H27" s="10"/>
    </row>
    <row r="28" spans="1:29" x14ac:dyDescent="0.25">
      <c r="A28" t="s">
        <v>55</v>
      </c>
      <c r="H28" s="10"/>
    </row>
    <row r="29" spans="1:29" x14ac:dyDescent="0.25">
      <c r="B29" t="s">
        <v>56</v>
      </c>
      <c r="C29" t="s">
        <v>57</v>
      </c>
      <c r="D29" s="2"/>
      <c r="H29" s="10"/>
    </row>
    <row r="30" spans="1:29" x14ac:dyDescent="0.25">
      <c r="C30" t="s">
        <v>58</v>
      </c>
      <c r="D30" s="2">
        <v>1</v>
      </c>
      <c r="H30" s="10"/>
    </row>
    <row r="31" spans="1:29" x14ac:dyDescent="0.25">
      <c r="C31" t="s">
        <v>59</v>
      </c>
      <c r="D31" s="2"/>
    </row>
    <row r="32" spans="1:29" x14ac:dyDescent="0.25">
      <c r="C32" t="s">
        <v>60</v>
      </c>
      <c r="D32" s="2"/>
    </row>
    <row r="33" spans="2:4" ht="15.75" thickBot="1" x14ac:dyDescent="0.3">
      <c r="C33" s="39" t="s">
        <v>61</v>
      </c>
      <c r="D33" s="39">
        <f>SUM(D29:D32)</f>
        <v>1</v>
      </c>
    </row>
    <row r="34" spans="2:4" ht="15.75" thickTop="1" x14ac:dyDescent="0.25">
      <c r="B34" t="s">
        <v>62</v>
      </c>
    </row>
    <row r="35" spans="2:4" x14ac:dyDescent="0.25">
      <c r="B35" t="s">
        <v>63</v>
      </c>
      <c r="C35" t="s">
        <v>64</v>
      </c>
      <c r="D35">
        <f>R5</f>
        <v>0</v>
      </c>
    </row>
    <row r="36" spans="2:4" x14ac:dyDescent="0.25">
      <c r="C36" t="s">
        <v>65</v>
      </c>
      <c r="D36" s="2">
        <f>(INT((D12-10)/5)*-1)</f>
        <v>-2</v>
      </c>
    </row>
    <row r="37" spans="2:4" ht="15.75" thickBot="1" x14ac:dyDescent="0.3">
      <c r="C37" s="40" t="s">
        <v>66</v>
      </c>
      <c r="D37" s="39">
        <f>IF((D33+(D35+D36))&lt;0,0,(D33+(D35+D36)))</f>
        <v>0</v>
      </c>
    </row>
    <row r="38" spans="2:4" ht="15.75" thickTop="1" x14ac:dyDescent="0.25"/>
    <row r="40" spans="2:4" ht="15.75" thickBot="1" x14ac:dyDescent="0.3">
      <c r="C40" s="41" t="s">
        <v>20</v>
      </c>
      <c r="D40" s="41">
        <f>D26-D37</f>
        <v>4.8</v>
      </c>
    </row>
    <row r="41" spans="2:4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Vallani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2020-06-02T07:06:58Z</dcterms:created>
  <dcterms:modified xsi:type="dcterms:W3CDTF">2020-06-02T07:07:23Z</dcterms:modified>
</cp:coreProperties>
</file>