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786B3EA4-BCAD-48B5-BC42-6B0B291389FE}" xr6:coauthVersionLast="47" xr6:coauthVersionMax="47" xr10:uidLastSave="{00000000-0000-0000-0000-000000000000}"/>
  <bookViews>
    <workbookView xWindow="-108" yWindow="-108" windowWidth="23256" windowHeight="12576" xr2:uid="{C8219A42-E397-4695-8C5D-69CA9A6883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J23" i="1"/>
  <c r="J27" i="1"/>
  <c r="J28" i="1"/>
  <c r="J29" i="1"/>
  <c r="J25" i="1"/>
  <c r="J30" i="1"/>
  <c r="J31" i="1"/>
  <c r="J21" i="1"/>
  <c r="J24" i="1"/>
  <c r="J22" i="1"/>
  <c r="J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25" i="1"/>
  <c r="F25" i="1"/>
  <c r="G25" i="1"/>
  <c r="H25" i="1"/>
  <c r="I25" i="1"/>
  <c r="E30" i="1"/>
  <c r="F30" i="1"/>
  <c r="G30" i="1"/>
  <c r="H30" i="1"/>
  <c r="I30" i="1"/>
  <c r="E31" i="1"/>
  <c r="F31" i="1"/>
  <c r="G31" i="1"/>
  <c r="H31" i="1"/>
  <c r="I31" i="1"/>
  <c r="E21" i="1"/>
  <c r="F21" i="1"/>
  <c r="G21" i="1"/>
  <c r="H21" i="1"/>
  <c r="I21" i="1"/>
  <c r="E24" i="1"/>
  <c r="F24" i="1"/>
  <c r="G24" i="1"/>
  <c r="H24" i="1"/>
  <c r="I24" i="1"/>
  <c r="E22" i="1"/>
  <c r="F22" i="1"/>
  <c r="G22" i="1"/>
  <c r="H22" i="1"/>
  <c r="I22" i="1"/>
  <c r="E26" i="1"/>
  <c r="F26" i="1"/>
  <c r="G26" i="1"/>
  <c r="H26" i="1"/>
  <c r="I26" i="1"/>
  <c r="F23" i="1"/>
  <c r="G23" i="1"/>
  <c r="H23" i="1"/>
  <c r="I23" i="1"/>
  <c r="E18" i="1"/>
  <c r="F18" i="1"/>
  <c r="G18" i="1"/>
  <c r="H18" i="1"/>
  <c r="I18" i="1"/>
  <c r="J18" i="1"/>
  <c r="E7" i="1"/>
  <c r="F7" i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E11" i="1"/>
  <c r="F11" i="1"/>
  <c r="G11" i="1"/>
  <c r="H11" i="1"/>
  <c r="I11" i="1"/>
  <c r="J11" i="1"/>
  <c r="E13" i="1"/>
  <c r="F13" i="1"/>
  <c r="G13" i="1"/>
  <c r="H13" i="1"/>
  <c r="I13" i="1"/>
  <c r="J13" i="1"/>
  <c r="E14" i="1"/>
  <c r="F14" i="1"/>
  <c r="G14" i="1"/>
  <c r="H14" i="1"/>
  <c r="I14" i="1"/>
  <c r="J14" i="1"/>
  <c r="E12" i="1"/>
  <c r="F12" i="1"/>
  <c r="G12" i="1"/>
  <c r="H12" i="1"/>
  <c r="I12" i="1"/>
  <c r="J12" i="1"/>
  <c r="E15" i="1"/>
  <c r="F15" i="1"/>
  <c r="G15" i="1"/>
  <c r="H15" i="1"/>
  <c r="I15" i="1"/>
  <c r="J15" i="1"/>
  <c r="E17" i="1"/>
  <c r="F17" i="1"/>
  <c r="G17" i="1"/>
  <c r="H17" i="1"/>
  <c r="I17" i="1"/>
  <c r="J17" i="1"/>
  <c r="E16" i="1"/>
  <c r="F16" i="1"/>
  <c r="G16" i="1"/>
  <c r="H16" i="1"/>
  <c r="I16" i="1"/>
  <c r="J16" i="1"/>
  <c r="E23" i="1"/>
  <c r="E10" i="1"/>
  <c r="F10" i="1"/>
  <c r="G10" i="1"/>
  <c r="H10" i="1"/>
  <c r="I10" i="1"/>
  <c r="J10" i="1"/>
  <c r="F6" i="1"/>
  <c r="G6" i="1"/>
  <c r="H6" i="1"/>
  <c r="I6" i="1"/>
  <c r="J6" i="1"/>
  <c r="E6" i="1"/>
</calcChain>
</file>

<file path=xl/sharedStrings.xml><?xml version="1.0" encoding="utf-8"?>
<sst xmlns="http://schemas.openxmlformats.org/spreadsheetml/2006/main" count="178" uniqueCount="119">
  <si>
    <t>Village</t>
  </si>
  <si>
    <t>Minimum Population.</t>
  </si>
  <si>
    <t>Population</t>
  </si>
  <si>
    <t>Tatzlford</t>
  </si>
  <si>
    <t>Wyvern Bridge</t>
  </si>
  <si>
    <t xml:space="preserve">Oston </t>
  </si>
  <si>
    <t>Fey Falls</t>
  </si>
  <si>
    <t>Whiterun</t>
  </si>
  <si>
    <t>Iron keep</t>
  </si>
  <si>
    <t>New Dawn</t>
  </si>
  <si>
    <t>Newgate</t>
  </si>
  <si>
    <t>Westgate</t>
  </si>
  <si>
    <t>Eastgate</t>
  </si>
  <si>
    <t>Ringbridge</t>
  </si>
  <si>
    <t>Mound</t>
  </si>
  <si>
    <t>Outpost</t>
  </si>
  <si>
    <t>Junction</t>
  </si>
  <si>
    <t>Vallart</t>
  </si>
  <si>
    <t>Kun Lun</t>
  </si>
  <si>
    <t>Bar-Z</t>
  </si>
  <si>
    <t>Tusk</t>
  </si>
  <si>
    <t>Silverton</t>
  </si>
  <si>
    <t>Barleyboro</t>
  </si>
  <si>
    <t>Reedham</t>
  </si>
  <si>
    <t>Apple Lodge</t>
  </si>
  <si>
    <t>Litwin's Cove</t>
  </si>
  <si>
    <t>Old Keep</t>
  </si>
  <si>
    <t>Rural Areas</t>
  </si>
  <si>
    <t>People who own Land</t>
  </si>
  <si>
    <t>Estates</t>
  </si>
  <si>
    <t>Cyrus &amp; Val</t>
  </si>
  <si>
    <t>Ringbridge &amp; Mound</t>
  </si>
  <si>
    <t>ex-PC</t>
  </si>
  <si>
    <t>(more than 1 hex)</t>
  </si>
  <si>
    <t>Henry &amp; Bai</t>
  </si>
  <si>
    <t>The Gates Estate</t>
  </si>
  <si>
    <t>NPC</t>
  </si>
  <si>
    <t>Safiya Vallani</t>
  </si>
  <si>
    <t>Valani Estates</t>
  </si>
  <si>
    <t>PC</t>
  </si>
  <si>
    <t>Marik Aeris</t>
  </si>
  <si>
    <t>Aeris estates</t>
  </si>
  <si>
    <t>Single Town</t>
  </si>
  <si>
    <t>Cass</t>
  </si>
  <si>
    <t>Zelona</t>
  </si>
  <si>
    <t>Oldkeep</t>
  </si>
  <si>
    <t>Single Village</t>
  </si>
  <si>
    <t>Pipre</t>
  </si>
  <si>
    <t>Hamlets</t>
  </si>
  <si>
    <t>Jensen</t>
  </si>
  <si>
    <t>Silverton Hinterland</t>
  </si>
  <si>
    <t>Cohort</t>
  </si>
  <si>
    <t>House Solanus</t>
  </si>
  <si>
    <t>Tusk Hinterland</t>
  </si>
  <si>
    <t>House Lodkova</t>
  </si>
  <si>
    <t>Jenevieve Kensen</t>
  </si>
  <si>
    <t>House Yitis (Fishery)</t>
  </si>
  <si>
    <t>Roths (x2)</t>
  </si>
  <si>
    <t>Outpost Hinterland</t>
  </si>
  <si>
    <t>Tib</t>
  </si>
  <si>
    <t>Junction Hinterland</t>
  </si>
  <si>
    <t>Zorah</t>
  </si>
  <si>
    <t>Bar-Z Hinterland</t>
  </si>
  <si>
    <t>Gabriel &amp; Alana</t>
  </si>
  <si>
    <t>New Dawn Hinterland</t>
  </si>
  <si>
    <t>Dosalic Sisters</t>
  </si>
  <si>
    <t>Apple Lodge Hinterland</t>
  </si>
  <si>
    <t>Oleg &amp; Svetlana(x2)</t>
  </si>
  <si>
    <t>Oston Hinterland</t>
  </si>
  <si>
    <t>Loy Rezbin (x2)</t>
  </si>
  <si>
    <t>Tatzleford Hinterland</t>
  </si>
  <si>
    <t>Maril</t>
  </si>
  <si>
    <t>Oldkeep (wilderness)</t>
  </si>
  <si>
    <t>Lord</t>
  </si>
  <si>
    <t>Lord-Mayor</t>
  </si>
  <si>
    <t>Marchlord</t>
  </si>
  <si>
    <t>Knight</t>
  </si>
  <si>
    <t>Lord-Dominus</t>
  </si>
  <si>
    <t>House leMaistre</t>
  </si>
  <si>
    <t>Baron</t>
  </si>
  <si>
    <t>Laird</t>
  </si>
  <si>
    <t>Lord-Advisor</t>
  </si>
  <si>
    <t>Town S</t>
  </si>
  <si>
    <t>Town L</t>
  </si>
  <si>
    <t>City S</t>
  </si>
  <si>
    <t>City L</t>
  </si>
  <si>
    <t>Metro</t>
  </si>
  <si>
    <t>Cass Mordane</t>
  </si>
  <si>
    <t>Henry leMaistre</t>
  </si>
  <si>
    <t>Cyrus Lebeda-Ondari</t>
  </si>
  <si>
    <t>Adoven Lodkova</t>
  </si>
  <si>
    <t>Domitius Solanus</t>
  </si>
  <si>
    <t>Swordlord</t>
  </si>
  <si>
    <t>Viktoria Lodkova</t>
  </si>
  <si>
    <t>Ethankos</t>
  </si>
  <si>
    <t>Mariam doZima</t>
  </si>
  <si>
    <t>Tib deleMaistre</t>
  </si>
  <si>
    <t>Marceline Grey</t>
  </si>
  <si>
    <t>Alisa Solanus</t>
  </si>
  <si>
    <t>Kiera Raincutter</t>
  </si>
  <si>
    <t>Minia Dosalic</t>
  </si>
  <si>
    <t xml:space="preserve">Maple Dosalic </t>
  </si>
  <si>
    <t xml:space="preserve">Rana Nervetti </t>
  </si>
  <si>
    <t>Berta Roth</t>
  </si>
  <si>
    <t>Yasmin Aldori Yitis</t>
  </si>
  <si>
    <t>Beatrix leMaistre</t>
  </si>
  <si>
    <t>Baron / Viscount)</t>
  </si>
  <si>
    <t>Knight (Southern Chapter)</t>
  </si>
  <si>
    <t>Officer (Southern Chapter)</t>
  </si>
  <si>
    <t>Member (Southern Chapter)</t>
  </si>
  <si>
    <t>Kendrick Winters</t>
  </si>
  <si>
    <t>Andalon deLebeda</t>
  </si>
  <si>
    <t>Borric d'Cordain</t>
  </si>
  <si>
    <t>Rikka deleMaistre</t>
  </si>
  <si>
    <t>Updated December 2021</t>
  </si>
  <si>
    <t>Urban Settlements</t>
  </si>
  <si>
    <t>The Roost</t>
  </si>
  <si>
    <t>Most Influential People (by Title)</t>
  </si>
  <si>
    <t>Lord-Bishop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</si>
</sst>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5" borderId="1" xfId="0" applyFill="1" applyBorder="1"/>
    <xf numFmtId="0" fontId="0" fillId="0" borderId="1" xfId="0" applyBorder="1"/>
    <xf numFmtId="0" fontId="3" fillId="4" borderId="1" xfId="0" applyFont="1" applyFill="1" applyBorder="1"/>
    <xf numFmtId="0" fontId="4" fillId="3" borderId="1" xfId="0" applyFont="1" applyFill="1" applyBorder="1"/>
    <xf numFmtId="0" fontId="5" fillId="0" borderId="1" xfId="0" applyFont="1" applyBorder="1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2" borderId="11" xfId="0" applyFill="1" applyBorder="1"/>
    <xf numFmtId="0" fontId="0" fillId="2" borderId="12" xfId="0" applyFill="1" applyBorder="1"/>
    <xf numFmtId="0" fontId="1" fillId="6" borderId="10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1" fillId="7" borderId="10" xfId="0" applyFont="1" applyFill="1" applyBorder="1"/>
    <xf numFmtId="0" fontId="0" fillId="7" borderId="12" xfId="0" applyFill="1" applyBorder="1"/>
    <xf numFmtId="0" fontId="0" fillId="8" borderId="11" xfId="0" applyFill="1" applyBorder="1"/>
    <xf numFmtId="0" fontId="0" fillId="8" borderId="12" xfId="0" applyFill="1" applyBorder="1"/>
    <xf numFmtId="0" fontId="1" fillId="0" borderId="0" xfId="0" applyFont="1" applyAlignment="1">
      <alignment vertical="center"/>
    </xf>
    <xf numFmtId="0" fontId="6" fillId="0" borderId="1" xfId="0" applyFont="1" applyBorder="1"/>
    <xf numFmtId="0" fontId="0" fillId="0" borderId="1" xfId="0" applyFont="1" applyBorder="1"/>
    <xf numFmtId="0" fontId="6" fillId="2" borderId="1" xfId="0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3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vertical="center"/>
    </xf>
    <xf numFmtId="0" fontId="1" fillId="8" borderId="10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7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7" tint="-0.499984740745262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0F48D-E353-4262-B273-3948ACF195C1}">
  <dimension ref="B2:V34"/>
  <sheetViews>
    <sheetView tabSelected="1" zoomScale="75" zoomScaleNormal="75" workbookViewId="0">
      <selection activeCell="AA20" sqref="AA20"/>
    </sheetView>
  </sheetViews>
  <sheetFormatPr defaultRowHeight="14.4" x14ac:dyDescent="0.3"/>
  <cols>
    <col min="1" max="1" width="2.44140625" customWidth="1"/>
    <col min="2" max="2" width="23.21875" customWidth="1"/>
    <col min="3" max="3" width="10.33203125" customWidth="1"/>
    <col min="4" max="4" width="2.109375" customWidth="1"/>
    <col min="5" max="10" width="7.44140625" customWidth="1"/>
    <col min="11" max="11" width="2.21875" customWidth="1"/>
    <col min="12" max="12" width="2.109375" customWidth="1"/>
    <col min="13" max="13" width="18" customWidth="1"/>
    <col min="14" max="14" width="19.21875" customWidth="1"/>
    <col min="15" max="15" width="13.33203125" customWidth="1"/>
    <col min="16" max="16" width="3.6640625" hidden="1" customWidth="1"/>
    <col min="17" max="17" width="22" customWidth="1"/>
    <col min="18" max="18" width="8.6640625" customWidth="1"/>
    <col min="20" max="20" width="3.21875" customWidth="1"/>
    <col min="21" max="21" width="19.44140625" customWidth="1"/>
    <col min="22" max="22" width="18.88671875" customWidth="1"/>
    <col min="23" max="23" width="5.5546875" customWidth="1"/>
  </cols>
  <sheetData>
    <row r="2" spans="2:22" x14ac:dyDescent="0.3">
      <c r="B2" t="s">
        <v>1</v>
      </c>
      <c r="E2">
        <v>0</v>
      </c>
      <c r="F2">
        <v>300</v>
      </c>
      <c r="G2">
        <v>2000</v>
      </c>
      <c r="H2">
        <v>5000</v>
      </c>
      <c r="I2">
        <v>10000</v>
      </c>
      <c r="J2">
        <v>25000</v>
      </c>
      <c r="Q2" s="41" t="s">
        <v>114</v>
      </c>
    </row>
    <row r="4" spans="2:22" x14ac:dyDescent="0.3">
      <c r="B4" s="1" t="s">
        <v>115</v>
      </c>
      <c r="C4" s="1" t="s">
        <v>2</v>
      </c>
      <c r="D4" s="1"/>
      <c r="E4" s="39" t="s">
        <v>0</v>
      </c>
      <c r="F4" s="39" t="s">
        <v>82</v>
      </c>
      <c r="G4" s="39" t="s">
        <v>83</v>
      </c>
      <c r="H4" s="39" t="s">
        <v>84</v>
      </c>
      <c r="I4" s="39" t="s">
        <v>85</v>
      </c>
      <c r="J4" s="39" t="s">
        <v>86</v>
      </c>
      <c r="M4" s="27" t="s">
        <v>28</v>
      </c>
      <c r="U4" s="1" t="s">
        <v>117</v>
      </c>
      <c r="V4" s="1"/>
    </row>
    <row r="5" spans="2:22" ht="15" thickBot="1" x14ac:dyDescent="0.35">
      <c r="B5" s="2"/>
      <c r="M5" s="8"/>
    </row>
    <row r="6" spans="2:22" x14ac:dyDescent="0.3">
      <c r="B6" s="3" t="s">
        <v>20</v>
      </c>
      <c r="C6" s="4">
        <v>8800</v>
      </c>
      <c r="D6" s="4"/>
      <c r="E6" s="29">
        <f t="shared" ref="E6:J18" si="0">IF($C6&gt;E$2,1, )</f>
        <v>1</v>
      </c>
      <c r="F6" s="29">
        <f t="shared" si="0"/>
        <v>1</v>
      </c>
      <c r="G6" s="29">
        <f t="shared" si="0"/>
        <v>1</v>
      </c>
      <c r="H6" s="4">
        <f t="shared" si="0"/>
        <v>1</v>
      </c>
      <c r="I6" s="4">
        <f t="shared" si="0"/>
        <v>0</v>
      </c>
      <c r="J6" s="4">
        <f t="shared" si="0"/>
        <v>0</v>
      </c>
      <c r="M6" s="34" t="s">
        <v>33</v>
      </c>
      <c r="N6" s="9" t="s">
        <v>34</v>
      </c>
      <c r="O6" s="9" t="s">
        <v>79</v>
      </c>
      <c r="P6" s="9">
        <v>1</v>
      </c>
      <c r="Q6" s="9" t="s">
        <v>35</v>
      </c>
      <c r="R6" s="9">
        <v>2250</v>
      </c>
      <c r="S6" s="10" t="s">
        <v>36</v>
      </c>
      <c r="U6" t="s">
        <v>88</v>
      </c>
      <c r="V6" t="s">
        <v>106</v>
      </c>
    </row>
    <row r="7" spans="2:22" x14ac:dyDescent="0.3">
      <c r="B7" s="5" t="s">
        <v>13</v>
      </c>
      <c r="C7" s="4">
        <v>3150</v>
      </c>
      <c r="D7" s="4"/>
      <c r="E7" s="29">
        <f t="shared" si="0"/>
        <v>1</v>
      </c>
      <c r="F7" s="29">
        <f t="shared" si="0"/>
        <v>1</v>
      </c>
      <c r="G7" s="29">
        <f t="shared" si="0"/>
        <v>1</v>
      </c>
      <c r="H7" s="4">
        <f t="shared" si="0"/>
        <v>0</v>
      </c>
      <c r="I7" s="4">
        <f t="shared" si="0"/>
        <v>0</v>
      </c>
      <c r="J7" s="4">
        <f t="shared" si="0"/>
        <v>0</v>
      </c>
      <c r="M7" s="35" t="s">
        <v>29</v>
      </c>
      <c r="N7" s="12" t="s">
        <v>40</v>
      </c>
      <c r="O7" s="12" t="s">
        <v>73</v>
      </c>
      <c r="P7" s="12">
        <v>2</v>
      </c>
      <c r="Q7" s="12" t="s">
        <v>41</v>
      </c>
      <c r="R7" s="12">
        <v>1700</v>
      </c>
      <c r="S7" s="13" t="s">
        <v>39</v>
      </c>
      <c r="U7" t="s">
        <v>87</v>
      </c>
      <c r="V7" t="s">
        <v>74</v>
      </c>
    </row>
    <row r="8" spans="2:22" x14ac:dyDescent="0.3">
      <c r="B8" s="5" t="s">
        <v>10</v>
      </c>
      <c r="C8" s="4">
        <v>2200</v>
      </c>
      <c r="D8" s="4"/>
      <c r="E8" s="30">
        <f t="shared" si="0"/>
        <v>1</v>
      </c>
      <c r="F8" s="30">
        <f t="shared" si="0"/>
        <v>1</v>
      </c>
      <c r="G8" s="30">
        <f t="shared" si="0"/>
        <v>1</v>
      </c>
      <c r="H8" s="4">
        <f t="shared" si="0"/>
        <v>0</v>
      </c>
      <c r="I8" s="4">
        <f t="shared" si="0"/>
        <v>0</v>
      </c>
      <c r="J8" s="4">
        <f t="shared" si="0"/>
        <v>0</v>
      </c>
      <c r="M8" s="18"/>
      <c r="N8" s="12" t="s">
        <v>30</v>
      </c>
      <c r="O8" s="12" t="s">
        <v>73</v>
      </c>
      <c r="P8" s="12">
        <v>2.2999999999999998</v>
      </c>
      <c r="Q8" s="12" t="s">
        <v>31</v>
      </c>
      <c r="R8" s="12">
        <v>3500</v>
      </c>
      <c r="S8" s="13" t="s">
        <v>32</v>
      </c>
      <c r="U8" t="s">
        <v>40</v>
      </c>
      <c r="V8" t="s">
        <v>73</v>
      </c>
    </row>
    <row r="9" spans="2:22" x14ac:dyDescent="0.3">
      <c r="B9" s="5" t="s">
        <v>9</v>
      </c>
      <c r="C9" s="4">
        <v>1500</v>
      </c>
      <c r="D9" s="4"/>
      <c r="E9" s="29">
        <f t="shared" si="0"/>
        <v>1</v>
      </c>
      <c r="F9" s="29">
        <f t="shared" si="0"/>
        <v>1</v>
      </c>
      <c r="G9" s="29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M9" s="18"/>
      <c r="N9" s="12" t="s">
        <v>37</v>
      </c>
      <c r="O9" s="31" t="s">
        <v>80</v>
      </c>
      <c r="P9" s="31">
        <v>5</v>
      </c>
      <c r="Q9" s="12" t="s">
        <v>38</v>
      </c>
      <c r="R9" s="31">
        <v>1750</v>
      </c>
      <c r="S9" s="13" t="s">
        <v>39</v>
      </c>
      <c r="U9" t="s">
        <v>89</v>
      </c>
      <c r="V9" t="s">
        <v>73</v>
      </c>
    </row>
    <row r="10" spans="2:22" ht="15" thickBot="1" x14ac:dyDescent="0.35">
      <c r="B10" s="5" t="s">
        <v>4</v>
      </c>
      <c r="C10" s="4">
        <v>1450</v>
      </c>
      <c r="D10" s="4"/>
      <c r="E10" s="30">
        <f t="shared" si="0"/>
        <v>1</v>
      </c>
      <c r="F10" s="30">
        <f t="shared" si="0"/>
        <v>1</v>
      </c>
      <c r="G10" s="28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M10" s="19"/>
      <c r="N10" s="37"/>
      <c r="O10" s="37"/>
      <c r="P10" s="37"/>
      <c r="Q10" s="37"/>
      <c r="R10" s="37"/>
      <c r="S10" s="38"/>
      <c r="U10" t="s">
        <v>90</v>
      </c>
      <c r="V10" t="s">
        <v>77</v>
      </c>
    </row>
    <row r="11" spans="2:22" x14ac:dyDescent="0.3">
      <c r="B11" s="5" t="s">
        <v>5</v>
      </c>
      <c r="C11" s="4">
        <v>1200</v>
      </c>
      <c r="D11" s="4"/>
      <c r="E11" s="29">
        <f t="shared" si="0"/>
        <v>1</v>
      </c>
      <c r="F11" s="29">
        <f t="shared" si="0"/>
        <v>1</v>
      </c>
      <c r="G11" s="29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M11" s="20" t="s">
        <v>42</v>
      </c>
      <c r="N11" s="9" t="s">
        <v>43</v>
      </c>
      <c r="O11" s="9" t="s">
        <v>74</v>
      </c>
      <c r="P11" s="9">
        <v>2</v>
      </c>
      <c r="Q11" s="9" t="s">
        <v>21</v>
      </c>
      <c r="R11" s="9">
        <v>900</v>
      </c>
      <c r="S11" s="10" t="s">
        <v>39</v>
      </c>
      <c r="U11" t="s">
        <v>93</v>
      </c>
      <c r="V11" t="s">
        <v>77</v>
      </c>
    </row>
    <row r="12" spans="2:22" x14ac:dyDescent="0.3">
      <c r="B12" s="5" t="s">
        <v>3</v>
      </c>
      <c r="C12" s="4">
        <v>950</v>
      </c>
      <c r="D12" s="4"/>
      <c r="E12" s="4">
        <f t="shared" si="0"/>
        <v>1</v>
      </c>
      <c r="F12" s="4">
        <f t="shared" si="0"/>
        <v>1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M12" s="21"/>
      <c r="N12" s="12" t="s">
        <v>44</v>
      </c>
      <c r="O12" s="31" t="s">
        <v>75</v>
      </c>
      <c r="P12" s="31">
        <v>3</v>
      </c>
      <c r="Q12" s="12" t="s">
        <v>45</v>
      </c>
      <c r="R12" s="31">
        <v>500</v>
      </c>
      <c r="S12" s="13" t="s">
        <v>32</v>
      </c>
      <c r="U12" t="s">
        <v>111</v>
      </c>
      <c r="V12" t="s">
        <v>118</v>
      </c>
    </row>
    <row r="13" spans="2:22" ht="15" thickBot="1" x14ac:dyDescent="0.35">
      <c r="B13" s="3" t="s">
        <v>21</v>
      </c>
      <c r="C13" s="4">
        <v>900</v>
      </c>
      <c r="D13" s="4"/>
      <c r="E13" s="29">
        <f t="shared" si="0"/>
        <v>1</v>
      </c>
      <c r="F13" s="29">
        <f t="shared" si="0"/>
        <v>1</v>
      </c>
      <c r="G13" s="29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M13" s="22"/>
      <c r="N13" s="37"/>
      <c r="O13" s="37"/>
      <c r="P13" s="37"/>
      <c r="Q13" s="37"/>
      <c r="R13" s="37"/>
      <c r="S13" s="38"/>
      <c r="U13" t="s">
        <v>47</v>
      </c>
      <c r="V13" t="s">
        <v>81</v>
      </c>
    </row>
    <row r="14" spans="2:22" x14ac:dyDescent="0.3">
      <c r="B14" s="5" t="s">
        <v>7</v>
      </c>
      <c r="C14" s="4">
        <v>900</v>
      </c>
      <c r="D14" s="4"/>
      <c r="E14" s="29">
        <f t="shared" si="0"/>
        <v>1</v>
      </c>
      <c r="F14" s="29">
        <f t="shared" si="0"/>
        <v>1</v>
      </c>
      <c r="G14" s="29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M14" s="23" t="s">
        <v>46</v>
      </c>
      <c r="N14" s="9" t="s">
        <v>47</v>
      </c>
      <c r="O14" s="9" t="s">
        <v>81</v>
      </c>
      <c r="P14" s="9">
        <v>3</v>
      </c>
      <c r="Q14" s="9" t="s">
        <v>23</v>
      </c>
      <c r="R14" s="9">
        <v>300</v>
      </c>
      <c r="S14" s="10" t="s">
        <v>32</v>
      </c>
      <c r="U14" t="s">
        <v>110</v>
      </c>
      <c r="V14" t="s">
        <v>81</v>
      </c>
    </row>
    <row r="15" spans="2:22" ht="15" thickBot="1" x14ac:dyDescent="0.35">
      <c r="B15" s="5" t="s">
        <v>6</v>
      </c>
      <c r="C15" s="4">
        <v>850</v>
      </c>
      <c r="D15" s="4"/>
      <c r="E15" s="29">
        <f t="shared" si="0"/>
        <v>1</v>
      </c>
      <c r="F15" s="29">
        <f t="shared" si="0"/>
        <v>1</v>
      </c>
      <c r="G15" s="29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M15" s="24"/>
      <c r="N15" s="37"/>
      <c r="O15" s="37"/>
      <c r="P15" s="37"/>
      <c r="Q15" s="37"/>
      <c r="R15" s="37"/>
      <c r="S15" s="38"/>
      <c r="U15" t="s">
        <v>112</v>
      </c>
      <c r="V15" t="s">
        <v>81</v>
      </c>
    </row>
    <row r="16" spans="2:22" x14ac:dyDescent="0.3">
      <c r="B16" s="5" t="s">
        <v>24</v>
      </c>
      <c r="C16" s="4">
        <v>650</v>
      </c>
      <c r="D16" s="4"/>
      <c r="E16" s="4">
        <f t="shared" si="0"/>
        <v>1</v>
      </c>
      <c r="F16" s="4">
        <f t="shared" si="0"/>
        <v>1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M16" s="36" t="s">
        <v>48</v>
      </c>
      <c r="N16" s="17" t="s">
        <v>78</v>
      </c>
      <c r="O16" s="33" t="s">
        <v>79</v>
      </c>
      <c r="P16" s="33">
        <v>1</v>
      </c>
      <c r="Q16" s="9" t="s">
        <v>53</v>
      </c>
      <c r="R16" s="9">
        <v>200</v>
      </c>
      <c r="S16" s="10" t="s">
        <v>36</v>
      </c>
      <c r="U16" t="s">
        <v>113</v>
      </c>
      <c r="V16" t="s">
        <v>81</v>
      </c>
    </row>
    <row r="17" spans="2:22" x14ac:dyDescent="0.3">
      <c r="B17" s="5" t="s">
        <v>18</v>
      </c>
      <c r="C17" s="4">
        <v>600</v>
      </c>
      <c r="D17" s="4"/>
      <c r="E17" s="4">
        <f t="shared" si="0"/>
        <v>1</v>
      </c>
      <c r="F17" s="4">
        <f t="shared" si="0"/>
        <v>1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M17" s="25"/>
      <c r="N17" s="11" t="s">
        <v>54</v>
      </c>
      <c r="O17" s="12" t="s">
        <v>77</v>
      </c>
      <c r="P17" s="12">
        <v>3</v>
      </c>
      <c r="Q17" s="12" t="s">
        <v>53</v>
      </c>
      <c r="R17" s="31">
        <v>100</v>
      </c>
      <c r="S17" s="13" t="s">
        <v>39</v>
      </c>
      <c r="U17" t="s">
        <v>91</v>
      </c>
      <c r="V17" t="s">
        <v>92</v>
      </c>
    </row>
    <row r="18" spans="2:22" x14ac:dyDescent="0.3">
      <c r="B18" s="6" t="s">
        <v>26</v>
      </c>
      <c r="C18" s="4">
        <v>500</v>
      </c>
      <c r="D18" s="4"/>
      <c r="E18" s="4">
        <f t="shared" si="0"/>
        <v>1</v>
      </c>
      <c r="F18" s="4">
        <f t="shared" si="0"/>
        <v>1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M18" s="25"/>
      <c r="N18" s="11" t="s">
        <v>52</v>
      </c>
      <c r="O18" s="12" t="s">
        <v>76</v>
      </c>
      <c r="P18" s="31">
        <v>4</v>
      </c>
      <c r="Q18" s="12" t="s">
        <v>53</v>
      </c>
      <c r="R18" s="31">
        <v>200</v>
      </c>
      <c r="S18" s="13" t="s">
        <v>39</v>
      </c>
      <c r="U18" t="s">
        <v>94</v>
      </c>
      <c r="V18" t="s">
        <v>107</v>
      </c>
    </row>
    <row r="19" spans="2:22" x14ac:dyDescent="0.3">
      <c r="B19" s="4"/>
      <c r="C19" s="4"/>
      <c r="D19" s="4"/>
      <c r="E19" s="4"/>
      <c r="F19" s="4"/>
      <c r="G19" s="4"/>
      <c r="H19" s="4"/>
      <c r="I19" s="4"/>
      <c r="J19" s="4"/>
      <c r="M19" s="25"/>
      <c r="N19" s="11" t="s">
        <v>49</v>
      </c>
      <c r="O19" s="12" t="s">
        <v>76</v>
      </c>
      <c r="P19" s="12">
        <v>4.4000000000000004</v>
      </c>
      <c r="Q19" s="12" t="s">
        <v>50</v>
      </c>
      <c r="R19" s="31">
        <v>150</v>
      </c>
      <c r="S19" s="13" t="s">
        <v>51</v>
      </c>
      <c r="U19" t="s">
        <v>95</v>
      </c>
      <c r="V19" t="s">
        <v>107</v>
      </c>
    </row>
    <row r="20" spans="2:22" x14ac:dyDescent="0.3">
      <c r="B20" s="7" t="s">
        <v>27</v>
      </c>
      <c r="C20" s="42" t="s">
        <v>2</v>
      </c>
      <c r="D20" s="4"/>
      <c r="E20" s="4"/>
      <c r="F20" s="4"/>
      <c r="G20" s="4"/>
      <c r="H20" s="4"/>
      <c r="I20" s="4"/>
      <c r="J20" s="4"/>
      <c r="M20" s="25"/>
      <c r="N20" s="11" t="s">
        <v>59</v>
      </c>
      <c r="O20" s="31" t="s">
        <v>76</v>
      </c>
      <c r="P20" s="12">
        <v>4.4000000000000004</v>
      </c>
      <c r="Q20" s="12" t="s">
        <v>60</v>
      </c>
      <c r="R20" s="31">
        <v>100</v>
      </c>
      <c r="S20" s="13" t="s">
        <v>32</v>
      </c>
      <c r="U20" t="s">
        <v>96</v>
      </c>
      <c r="V20" t="s">
        <v>107</v>
      </c>
    </row>
    <row r="21" spans="2:22" x14ac:dyDescent="0.3">
      <c r="B21" s="5" t="s">
        <v>15</v>
      </c>
      <c r="C21" s="4">
        <v>900</v>
      </c>
      <c r="D21" s="4"/>
      <c r="E21" s="4">
        <f t="shared" ref="E21:J32" si="1">IF($C21&gt;E$2,1, )</f>
        <v>1</v>
      </c>
      <c r="F21" s="4">
        <f t="shared" si="1"/>
        <v>1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M21" s="25"/>
      <c r="N21" s="11" t="s">
        <v>63</v>
      </c>
      <c r="O21" s="31" t="s">
        <v>76</v>
      </c>
      <c r="P21" s="12">
        <v>4.4000000000000004</v>
      </c>
      <c r="Q21" s="12" t="s">
        <v>64</v>
      </c>
      <c r="R21" s="31">
        <v>150</v>
      </c>
      <c r="S21" s="13" t="s">
        <v>51</v>
      </c>
      <c r="U21" t="s">
        <v>37</v>
      </c>
      <c r="V21" t="s">
        <v>108</v>
      </c>
    </row>
    <row r="22" spans="2:22" x14ac:dyDescent="0.3">
      <c r="B22" s="5" t="s">
        <v>14</v>
      </c>
      <c r="C22" s="4">
        <v>400</v>
      </c>
      <c r="D22" s="4"/>
      <c r="E22" s="4">
        <f t="shared" si="1"/>
        <v>1</v>
      </c>
      <c r="F22" s="4">
        <f t="shared" si="1"/>
        <v>1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M22" s="25"/>
      <c r="N22" s="11" t="s">
        <v>65</v>
      </c>
      <c r="O22" s="31" t="s">
        <v>80</v>
      </c>
      <c r="P22" s="31">
        <v>5</v>
      </c>
      <c r="Q22" s="12" t="s">
        <v>66</v>
      </c>
      <c r="R22" s="31">
        <v>150</v>
      </c>
      <c r="S22" s="13" t="s">
        <v>39</v>
      </c>
      <c r="U22" t="s">
        <v>97</v>
      </c>
      <c r="V22" t="s">
        <v>108</v>
      </c>
    </row>
    <row r="23" spans="2:22" x14ac:dyDescent="0.3">
      <c r="B23" s="5" t="s">
        <v>16</v>
      </c>
      <c r="C23" s="4">
        <v>400</v>
      </c>
      <c r="D23" s="4"/>
      <c r="E23" s="4">
        <f t="shared" si="1"/>
        <v>1</v>
      </c>
      <c r="F23" s="4">
        <f t="shared" si="1"/>
        <v>1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M23" s="25"/>
      <c r="N23" s="11" t="s">
        <v>61</v>
      </c>
      <c r="O23" s="31" t="s">
        <v>80</v>
      </c>
      <c r="P23" s="31">
        <v>5.4</v>
      </c>
      <c r="Q23" s="12" t="s">
        <v>62</v>
      </c>
      <c r="R23" s="31">
        <v>100</v>
      </c>
      <c r="S23" s="13" t="s">
        <v>32</v>
      </c>
      <c r="U23" t="s">
        <v>98</v>
      </c>
      <c r="V23" t="s">
        <v>108</v>
      </c>
    </row>
    <row r="24" spans="2:22" x14ac:dyDescent="0.3">
      <c r="B24" s="3" t="s">
        <v>23</v>
      </c>
      <c r="C24" s="4">
        <v>300</v>
      </c>
      <c r="D24" s="4"/>
      <c r="E24" s="4">
        <f t="shared" si="1"/>
        <v>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M24" s="25"/>
      <c r="N24" s="11" t="s">
        <v>56</v>
      </c>
      <c r="O24" s="31" t="s">
        <v>80</v>
      </c>
      <c r="P24" s="31">
        <v>6</v>
      </c>
      <c r="Q24" s="12" t="s">
        <v>53</v>
      </c>
      <c r="R24" s="31">
        <v>50</v>
      </c>
      <c r="S24" s="13" t="s">
        <v>36</v>
      </c>
      <c r="U24" t="s">
        <v>99</v>
      </c>
      <c r="V24" t="s">
        <v>108</v>
      </c>
    </row>
    <row r="25" spans="2:22" x14ac:dyDescent="0.3">
      <c r="B25" s="3" t="s">
        <v>22</v>
      </c>
      <c r="C25" s="4">
        <v>300</v>
      </c>
      <c r="D25" s="4"/>
      <c r="E25" s="4">
        <f t="shared" si="1"/>
        <v>1</v>
      </c>
      <c r="F25" s="4">
        <f t="shared" si="1"/>
        <v>0</v>
      </c>
      <c r="G25" s="4">
        <f t="shared" si="1"/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M25" s="25"/>
      <c r="N25" s="11" t="s">
        <v>57</v>
      </c>
      <c r="O25" s="31" t="s">
        <v>80</v>
      </c>
      <c r="P25" s="31">
        <v>6</v>
      </c>
      <c r="Q25" s="12" t="s">
        <v>58</v>
      </c>
      <c r="R25" s="31">
        <v>400</v>
      </c>
      <c r="S25" s="13" t="s">
        <v>36</v>
      </c>
      <c r="U25" t="s">
        <v>100</v>
      </c>
      <c r="V25" t="s">
        <v>108</v>
      </c>
    </row>
    <row r="26" spans="2:22" x14ac:dyDescent="0.3">
      <c r="B26" s="5" t="s">
        <v>19</v>
      </c>
      <c r="C26" s="4">
        <v>250</v>
      </c>
      <c r="D26" s="4"/>
      <c r="E26" s="4">
        <f t="shared" si="1"/>
        <v>1</v>
      </c>
      <c r="F26" s="4">
        <f t="shared" si="1"/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M26" s="25"/>
      <c r="N26" s="11" t="s">
        <v>67</v>
      </c>
      <c r="O26" s="31" t="s">
        <v>80</v>
      </c>
      <c r="P26" s="31">
        <v>6</v>
      </c>
      <c r="Q26" s="12" t="s">
        <v>68</v>
      </c>
      <c r="R26" s="31">
        <v>250</v>
      </c>
      <c r="S26" s="13" t="s">
        <v>36</v>
      </c>
      <c r="U26" t="s">
        <v>101</v>
      </c>
      <c r="V26" t="s">
        <v>108</v>
      </c>
    </row>
    <row r="27" spans="2:22" x14ac:dyDescent="0.3">
      <c r="B27" s="5" t="s">
        <v>8</v>
      </c>
      <c r="C27" s="4">
        <v>200</v>
      </c>
      <c r="D27" s="4"/>
      <c r="E27" s="4">
        <f t="shared" si="1"/>
        <v>1</v>
      </c>
      <c r="F27" s="4">
        <f t="shared" si="1"/>
        <v>0</v>
      </c>
      <c r="G27" s="4">
        <f t="shared" si="1"/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M27" s="25"/>
      <c r="N27" s="11" t="s">
        <v>69</v>
      </c>
      <c r="O27" s="31" t="s">
        <v>80</v>
      </c>
      <c r="P27" s="31">
        <v>6</v>
      </c>
      <c r="Q27" s="12" t="s">
        <v>70</v>
      </c>
      <c r="R27" s="31">
        <v>150</v>
      </c>
      <c r="S27" s="13" t="s">
        <v>36</v>
      </c>
      <c r="U27" t="s">
        <v>102</v>
      </c>
      <c r="V27" t="s">
        <v>108</v>
      </c>
    </row>
    <row r="28" spans="2:22" x14ac:dyDescent="0.3">
      <c r="B28" s="5" t="s">
        <v>11</v>
      </c>
      <c r="C28" s="4">
        <v>200</v>
      </c>
      <c r="D28" s="4"/>
      <c r="E28" s="4">
        <f t="shared" si="1"/>
        <v>1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4">
        <f t="shared" si="1"/>
        <v>0</v>
      </c>
      <c r="J28" s="4">
        <f t="shared" si="1"/>
        <v>0</v>
      </c>
      <c r="M28" s="25"/>
      <c r="N28" s="11" t="s">
        <v>71</v>
      </c>
      <c r="O28" s="31" t="s">
        <v>80</v>
      </c>
      <c r="P28" s="31">
        <v>6</v>
      </c>
      <c r="Q28" s="12" t="s">
        <v>72</v>
      </c>
      <c r="R28" s="12">
        <v>50</v>
      </c>
      <c r="S28" s="13" t="s">
        <v>36</v>
      </c>
      <c r="U28" t="s">
        <v>103</v>
      </c>
      <c r="V28" t="s">
        <v>109</v>
      </c>
    </row>
    <row r="29" spans="2:22" ht="15" thickBot="1" x14ac:dyDescent="0.35">
      <c r="B29" s="5" t="s">
        <v>25</v>
      </c>
      <c r="C29" s="4">
        <v>150</v>
      </c>
      <c r="D29" s="4"/>
      <c r="E29" s="4">
        <f t="shared" si="1"/>
        <v>1</v>
      </c>
      <c r="F29" s="4">
        <f t="shared" si="1"/>
        <v>0</v>
      </c>
      <c r="G29" s="4">
        <f t="shared" si="1"/>
        <v>0</v>
      </c>
      <c r="H29" s="4">
        <f t="shared" si="1"/>
        <v>0</v>
      </c>
      <c r="I29" s="4">
        <f t="shared" si="1"/>
        <v>0</v>
      </c>
      <c r="J29" s="4">
        <f t="shared" si="1"/>
        <v>0</v>
      </c>
      <c r="M29" s="26"/>
      <c r="N29" s="14" t="s">
        <v>55</v>
      </c>
      <c r="O29" s="32" t="s">
        <v>80</v>
      </c>
      <c r="P29" s="32">
        <v>7</v>
      </c>
      <c r="Q29" s="15" t="s">
        <v>53</v>
      </c>
      <c r="R29" s="32">
        <v>200</v>
      </c>
      <c r="S29" s="16" t="s">
        <v>36</v>
      </c>
      <c r="U29" t="s">
        <v>104</v>
      </c>
      <c r="V29" t="s">
        <v>109</v>
      </c>
    </row>
    <row r="30" spans="2:22" x14ac:dyDescent="0.3">
      <c r="B30" s="5" t="s">
        <v>12</v>
      </c>
      <c r="C30" s="4">
        <v>150</v>
      </c>
      <c r="D30" s="4"/>
      <c r="E30" s="4">
        <f t="shared" si="1"/>
        <v>1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U30" t="s">
        <v>105</v>
      </c>
      <c r="V30" t="s">
        <v>109</v>
      </c>
    </row>
    <row r="31" spans="2:22" x14ac:dyDescent="0.3">
      <c r="B31" s="5" t="s">
        <v>17</v>
      </c>
      <c r="C31" s="4">
        <v>100</v>
      </c>
      <c r="D31" s="4"/>
      <c r="E31" s="4">
        <f t="shared" si="1"/>
        <v>1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</row>
    <row r="32" spans="2:22" x14ac:dyDescent="0.3">
      <c r="B32" s="3" t="s">
        <v>116</v>
      </c>
      <c r="C32" s="4">
        <v>50</v>
      </c>
      <c r="D32" s="4"/>
      <c r="E32" s="4">
        <f t="shared" si="1"/>
        <v>1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</row>
    <row r="34" spans="21:21" x14ac:dyDescent="0.3">
      <c r="U34" s="40"/>
    </row>
  </sheetData>
  <sortState xmlns:xlrd2="http://schemas.microsoft.com/office/spreadsheetml/2017/richdata2" ref="B21:J32">
    <sortCondition descending="1" ref="C21:C32"/>
  </sortState>
  <conditionalFormatting sqref="E6:J32">
    <cfRule type="cellIs" dxfId="5" priority="13" operator="equal">
      <formula>1</formula>
    </cfRule>
  </conditionalFormatting>
  <conditionalFormatting sqref="E21:J32">
    <cfRule type="cellIs" dxfId="4" priority="11" operator="greaterThan">
      <formula>0</formula>
    </cfRule>
  </conditionalFormatting>
  <conditionalFormatting sqref="S6:S29">
    <cfRule type="containsText" dxfId="3" priority="7" operator="containsText" text="Cohort">
      <formula>NOT(ISERROR(SEARCH("Cohort",S6)))</formula>
    </cfRule>
    <cfRule type="containsText" dxfId="2" priority="8" operator="containsText" text="NPC">
      <formula>NOT(ISERROR(SEARCH("NPC",S6)))</formula>
    </cfRule>
    <cfRule type="containsText" dxfId="1" priority="9" operator="containsText" text="ex-PC">
      <formula>NOT(ISERROR(SEARCH("ex-PC",S6)))</formula>
    </cfRule>
    <cfRule type="containsText" dxfId="0" priority="10" operator="containsText" text="PC">
      <formula>NOT(ISERROR(SEARCH("PC",S6)))</formula>
    </cfRule>
  </conditionalFormatting>
  <conditionalFormatting sqref="P6:P29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2021-12-11T10:03:38Z</dcterms:created>
  <dcterms:modified xsi:type="dcterms:W3CDTF">2021-12-28T09:33:35Z</dcterms:modified>
</cp:coreProperties>
</file>