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13_ncr:1_{0914093F-EE04-489E-B7BB-E6EF7FD865D1}" xr6:coauthVersionLast="47" xr6:coauthVersionMax="47" xr10:uidLastSave="{00000000-0000-0000-0000-000000000000}"/>
  <bookViews>
    <workbookView xWindow="-108" yWindow="-108" windowWidth="23256" windowHeight="12576" xr2:uid="{C8219A42-E397-4695-8C5D-69CA9A68838B}"/>
  </bookViews>
  <sheets>
    <sheet name="Sheet1" sheetId="1" r:id="rId1"/>
  </sheets>
  <definedNames>
    <definedName name="_xlnm._FilterDatabase" localSheetId="0" hidden="1">Sheet1!$B$23:$C$24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 l="1"/>
  <c r="E27" i="1"/>
  <c r="E26" i="1"/>
  <c r="E25" i="1" l="1"/>
  <c r="G5" i="1" l="1"/>
  <c r="H5" i="1"/>
  <c r="I5" i="1"/>
  <c r="J5" i="1"/>
  <c r="F5" i="1"/>
  <c r="E13" i="1"/>
  <c r="E14" i="1"/>
  <c r="E23" i="1"/>
  <c r="E12" i="1"/>
  <c r="E22" i="1"/>
  <c r="E19" i="1"/>
  <c r="I30" i="1" l="1"/>
  <c r="I29" i="1"/>
  <c r="H29" i="1"/>
  <c r="H30" i="1"/>
  <c r="J30" i="1"/>
  <c r="J29" i="1"/>
  <c r="F30" i="1"/>
  <c r="F29" i="1"/>
  <c r="G30" i="1"/>
  <c r="G29" i="1"/>
  <c r="J28" i="1"/>
  <c r="J27" i="1"/>
  <c r="J26" i="1"/>
  <c r="I27" i="1"/>
  <c r="I26" i="1"/>
  <c r="I28" i="1"/>
  <c r="H28" i="1"/>
  <c r="H26" i="1"/>
  <c r="H27" i="1"/>
  <c r="I13" i="1"/>
  <c r="F28" i="1"/>
  <c r="F27" i="1"/>
  <c r="F26" i="1"/>
  <c r="G26" i="1"/>
  <c r="G28" i="1"/>
  <c r="G27" i="1"/>
  <c r="I19" i="1"/>
  <c r="I25" i="1"/>
  <c r="F13" i="1"/>
  <c r="F25" i="1"/>
  <c r="J13" i="1"/>
  <c r="J25" i="1"/>
  <c r="H23" i="1"/>
  <c r="H25" i="1"/>
  <c r="G23" i="1"/>
  <c r="G25" i="1"/>
  <c r="F12" i="1"/>
  <c r="J14" i="1"/>
  <c r="F14" i="1"/>
  <c r="F19" i="1"/>
  <c r="F23" i="1"/>
  <c r="G19" i="1"/>
  <c r="G12" i="1"/>
  <c r="I12" i="1"/>
  <c r="H12" i="1"/>
  <c r="I14" i="1"/>
  <c r="I22" i="1"/>
  <c r="I23" i="1"/>
  <c r="F22" i="1"/>
  <c r="G14" i="1"/>
  <c r="J19" i="1"/>
  <c r="J12" i="1"/>
  <c r="H19" i="1"/>
  <c r="H14" i="1"/>
  <c r="H22" i="1"/>
  <c r="H13" i="1"/>
  <c r="G13" i="1"/>
  <c r="G22" i="1"/>
  <c r="J22" i="1"/>
  <c r="J23" i="1"/>
  <c r="E24" i="1"/>
  <c r="F24" i="1"/>
  <c r="G24" i="1"/>
  <c r="H24" i="1"/>
  <c r="I24" i="1"/>
  <c r="J24" i="1"/>
  <c r="E10" i="1"/>
  <c r="F10" i="1"/>
  <c r="G10" i="1"/>
  <c r="H10" i="1"/>
  <c r="I10" i="1"/>
  <c r="J10" i="1"/>
  <c r="E11" i="1"/>
  <c r="F11" i="1"/>
  <c r="G11" i="1"/>
  <c r="H11" i="1"/>
  <c r="I11" i="1"/>
  <c r="J11" i="1"/>
  <c r="E15" i="1"/>
  <c r="F15" i="1"/>
  <c r="G15" i="1"/>
  <c r="H15" i="1"/>
  <c r="I15" i="1"/>
  <c r="J15" i="1"/>
  <c r="E17" i="1"/>
  <c r="F17" i="1"/>
  <c r="G17" i="1"/>
  <c r="H17" i="1"/>
  <c r="I17" i="1"/>
  <c r="J17" i="1"/>
  <c r="E18" i="1"/>
  <c r="F18" i="1"/>
  <c r="G18" i="1"/>
  <c r="H18" i="1"/>
  <c r="I18" i="1"/>
  <c r="J18" i="1"/>
  <c r="E16" i="1"/>
  <c r="F16" i="1"/>
  <c r="G16" i="1"/>
  <c r="H16" i="1"/>
  <c r="I16" i="1"/>
  <c r="J16" i="1"/>
  <c r="E21" i="1"/>
  <c r="F21" i="1"/>
  <c r="G21" i="1"/>
  <c r="H21" i="1"/>
  <c r="I21" i="1"/>
  <c r="J21" i="1"/>
  <c r="E20" i="1"/>
  <c r="F20" i="1"/>
  <c r="G20" i="1"/>
  <c r="H20" i="1"/>
  <c r="I20" i="1"/>
  <c r="J20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<sst xmlns="http://schemas.openxmlformats.org/spreadsheetml/2006/main" count="213" uniqueCount="162">
  <si>
    <t>Village</t>
  </si>
  <si>
    <t>Population</t>
  </si>
  <si>
    <t>Tatzlford</t>
  </si>
  <si>
    <t>Wyvern Bridge</t>
  </si>
  <si>
    <t xml:space="preserve">Oston </t>
  </si>
  <si>
    <t>Iron keep</t>
  </si>
  <si>
    <t>New Dawn</t>
  </si>
  <si>
    <t>Newgate</t>
  </si>
  <si>
    <t>Westgate</t>
  </si>
  <si>
    <t>Eastgate</t>
  </si>
  <si>
    <t>Outpost</t>
  </si>
  <si>
    <t>Junction</t>
  </si>
  <si>
    <t>Vallart</t>
  </si>
  <si>
    <t>Bar-Z</t>
  </si>
  <si>
    <t>Tusk</t>
  </si>
  <si>
    <t>Silverton</t>
  </si>
  <si>
    <t>Barleyboro</t>
  </si>
  <si>
    <t>Reedham</t>
  </si>
  <si>
    <t>Old Keep</t>
  </si>
  <si>
    <t>Rural Areas</t>
  </si>
  <si>
    <t>Estates</t>
  </si>
  <si>
    <t>Ringbridge &amp; Mound</t>
  </si>
  <si>
    <t>ex-PC</t>
  </si>
  <si>
    <t>(more than 1 hex)</t>
  </si>
  <si>
    <t>NPC</t>
  </si>
  <si>
    <t>Safiya Vallani</t>
  </si>
  <si>
    <t>PC</t>
  </si>
  <si>
    <t>Marik Aeris</t>
  </si>
  <si>
    <t>Single Town</t>
  </si>
  <si>
    <t>Oldkeep</t>
  </si>
  <si>
    <t>Single Village</t>
  </si>
  <si>
    <t>Pipre</t>
  </si>
  <si>
    <t>Hamlets</t>
  </si>
  <si>
    <t>Jensen</t>
  </si>
  <si>
    <t>Cohort</t>
  </si>
  <si>
    <t>House Lodkova</t>
  </si>
  <si>
    <t>Jenevieve Kensen</t>
  </si>
  <si>
    <t>Tib</t>
  </si>
  <si>
    <t>Zorah</t>
  </si>
  <si>
    <t>Gabriel &amp; Alana</t>
  </si>
  <si>
    <t>Dosalic Sisters</t>
  </si>
  <si>
    <t>Oleg &amp; Svetlana(x2)</t>
  </si>
  <si>
    <t>Maril</t>
  </si>
  <si>
    <t>Oldkeep (wilderness)</t>
  </si>
  <si>
    <t>Town S</t>
  </si>
  <si>
    <t>Town L</t>
  </si>
  <si>
    <t>City S</t>
  </si>
  <si>
    <t>City L</t>
  </si>
  <si>
    <t>Metro</t>
  </si>
  <si>
    <t>Cass Mordane</t>
  </si>
  <si>
    <t>Henry leMaistre</t>
  </si>
  <si>
    <t>Cyrus Lebeda-Ondari</t>
  </si>
  <si>
    <t>Adoven Lodkova</t>
  </si>
  <si>
    <t>Ethankos</t>
  </si>
  <si>
    <t>Mariam doZima</t>
  </si>
  <si>
    <t>Tib deleMaistre</t>
  </si>
  <si>
    <t>Marceline Grey</t>
  </si>
  <si>
    <t>Minia Dosalic</t>
  </si>
  <si>
    <t xml:space="preserve">Maple Dosalic </t>
  </si>
  <si>
    <t xml:space="preserve">Rana Nervetti </t>
  </si>
  <si>
    <t>Berta Roth</t>
  </si>
  <si>
    <t>Beatrix leMaistre</t>
  </si>
  <si>
    <t>Andalon deLebeda</t>
  </si>
  <si>
    <t>The Roost</t>
  </si>
  <si>
    <t>Most Influential People (by Title)</t>
  </si>
  <si>
    <t>KunLun</t>
  </si>
  <si>
    <t>Size</t>
  </si>
  <si>
    <t>Newdawn &amp; Ironkeep</t>
  </si>
  <si>
    <t>Sir Borric d'Cordain</t>
  </si>
  <si>
    <t>Sir Kendrick Winters</t>
  </si>
  <si>
    <t>Mound</t>
  </si>
  <si>
    <t>Ringbridge</t>
  </si>
  <si>
    <t>Feyfalls</t>
  </si>
  <si>
    <t>Whiterun</t>
  </si>
  <si>
    <t>Litwin Cove</t>
  </si>
  <si>
    <t xml:space="preserve">Apple Lodge </t>
  </si>
  <si>
    <t>Yasmin Yitis-Aldori</t>
  </si>
  <si>
    <t>Domitius Aldori-Solanus</t>
  </si>
  <si>
    <t>Kiera Raincutter-Solanus</t>
  </si>
  <si>
    <t>Zelona Veralia</t>
  </si>
  <si>
    <t>Alisa Medvyed-Solanus</t>
  </si>
  <si>
    <t>NPCp</t>
  </si>
  <si>
    <t xml:space="preserve">Bar-Z </t>
  </si>
  <si>
    <t>Oston</t>
  </si>
  <si>
    <t>Settlements</t>
  </si>
  <si>
    <t>Exceed this size &gt;&gt;&gt;&gt;&gt;&gt;</t>
  </si>
  <si>
    <t>Houses (By Wealth)</t>
  </si>
  <si>
    <t>Lodkova-Sud</t>
  </si>
  <si>
    <t>Mordane</t>
  </si>
  <si>
    <t>Aeris</t>
  </si>
  <si>
    <t>Solanus</t>
  </si>
  <si>
    <t>Dosalic</t>
  </si>
  <si>
    <t>Roth</t>
  </si>
  <si>
    <t>leMaistre</t>
  </si>
  <si>
    <t>Lebeda-Ondari</t>
  </si>
  <si>
    <t>Valllani</t>
  </si>
  <si>
    <t>Member (SC)</t>
  </si>
  <si>
    <t>Knight (SC)</t>
  </si>
  <si>
    <t>Officer (SC)</t>
  </si>
  <si>
    <t>SC = Southern Chapter</t>
  </si>
  <si>
    <t>Yitis</t>
  </si>
  <si>
    <t xml:space="preserve">House Yitis </t>
  </si>
  <si>
    <t>Loy Rezbin</t>
  </si>
  <si>
    <t>Tatzleford</t>
  </si>
  <si>
    <t>Outpost (2), Tusk</t>
  </si>
  <si>
    <t>Southern Region: General Anaysis.</t>
  </si>
  <si>
    <t>Min Population</t>
  </si>
  <si>
    <t>Pemar leMaistre</t>
  </si>
  <si>
    <t>Governor (A)</t>
  </si>
  <si>
    <t>Lord-Advisor (A)</t>
  </si>
  <si>
    <t>A = Appointment</t>
  </si>
  <si>
    <t>Lord-Bishop (A)</t>
  </si>
  <si>
    <t>Viscount (H)</t>
  </si>
  <si>
    <t>Baron (H)</t>
  </si>
  <si>
    <t>Marchlord (H)</t>
  </si>
  <si>
    <t>Lord-Dominus (H)</t>
  </si>
  <si>
    <t>H = Hereditary</t>
  </si>
  <si>
    <t>Pipre of Tusk</t>
  </si>
  <si>
    <t>The Roths (x3)</t>
  </si>
  <si>
    <t>Theold Falke</t>
  </si>
  <si>
    <t>West Gate</t>
  </si>
  <si>
    <t>House leMaistre</t>
  </si>
  <si>
    <t>House Aeris</t>
  </si>
  <si>
    <t>House Lebeda-Ondari</t>
  </si>
  <si>
    <t>House Solanus</t>
  </si>
  <si>
    <t>Sunsmarch</t>
  </si>
  <si>
    <t>Lord-Mayor (A)</t>
  </si>
  <si>
    <t>Nutbush</t>
  </si>
  <si>
    <t>Suffield</t>
  </si>
  <si>
    <t>Imaldis</t>
  </si>
  <si>
    <t>Varnhold</t>
  </si>
  <si>
    <t>Silverhold</t>
  </si>
  <si>
    <t>Bladehold</t>
  </si>
  <si>
    <t>Hammerhold</t>
  </si>
  <si>
    <r>
      <t xml:space="preserve">People who own land </t>
    </r>
    <r>
      <rPr>
        <sz val="11"/>
        <color theme="1"/>
        <rFont val="Calibri"/>
        <family val="2"/>
        <scheme val="minor"/>
      </rPr>
      <t>(Most significant holding listed)</t>
    </r>
  </si>
  <si>
    <t>Apple Lodge, Litwin Cove</t>
  </si>
  <si>
    <t>Hagrymm Silverhammer</t>
  </si>
  <si>
    <t>Entourage</t>
  </si>
  <si>
    <t>Vallani Estates</t>
  </si>
  <si>
    <t>Lady (H)</t>
  </si>
  <si>
    <t>M'Taro</t>
  </si>
  <si>
    <t>Lebeda (Silverhall)</t>
  </si>
  <si>
    <t>Updated Dec 2022</t>
  </si>
  <si>
    <t>El'indre M'Taro</t>
  </si>
  <si>
    <t>Businesses &amp; Organisations</t>
  </si>
  <si>
    <t>WSM</t>
  </si>
  <si>
    <t>Church of Abadar</t>
  </si>
  <si>
    <t>Church of Pharasma</t>
  </si>
  <si>
    <t>Church of Erastil</t>
  </si>
  <si>
    <t>Three Ladies Schools</t>
  </si>
  <si>
    <t>DELEM (S)</t>
  </si>
  <si>
    <t>V&amp;A</t>
  </si>
  <si>
    <t>Church of Iomedae</t>
  </si>
  <si>
    <t>Mordane Inns</t>
  </si>
  <si>
    <t>Roths</t>
  </si>
  <si>
    <t>Sisters of the Moon</t>
  </si>
  <si>
    <t>Church of  Acavna</t>
  </si>
  <si>
    <t>Church of Cayden</t>
  </si>
  <si>
    <t>Church of Torag</t>
  </si>
  <si>
    <t xml:space="preserve"> </t>
  </si>
  <si>
    <t>Knight Commander (SC)</t>
  </si>
  <si>
    <t>Dame Rikka deleMaistre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</si>
</sst>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10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4" borderId="1" xfId="0" applyFont="1" applyFill="1" applyBorder="1"/>
    <xf numFmtId="0" fontId="4" fillId="3" borderId="1" xfId="0" applyFont="1" applyFill="1" applyBorder="1"/>
    <xf numFmtId="0" fontId="5" fillId="0" borderId="1" xfId="0" applyFont="1" applyBorder="1"/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0" xfId="0" applyFill="1" applyBorder="1"/>
    <xf numFmtId="0" fontId="0" fillId="2" borderId="11" xfId="0" applyFill="1" applyBorder="1"/>
    <xf numFmtId="0" fontId="1" fillId="6" borderId="9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1" fillId="7" borderId="9" xfId="0" applyFont="1" applyFill="1" applyBorder="1"/>
    <xf numFmtId="0" fontId="0" fillId="7" borderId="11" xfId="0" applyFill="1" applyBorder="1"/>
    <xf numFmtId="0" fontId="0" fillId="8" borderId="10" xfId="0" applyFill="1" applyBorder="1"/>
    <xf numFmtId="0" fontId="0" fillId="8" borderId="11" xfId="0" applyFill="1" applyBorder="1"/>
    <xf numFmtId="0" fontId="1" fillId="0" borderId="0" xfId="0" applyFont="1" applyAlignment="1">
      <alignment vertical="center"/>
    </xf>
    <xf numFmtId="0" fontId="6" fillId="2" borderId="1" xfId="0" applyFont="1" applyFill="1" applyBorder="1"/>
    <xf numFmtId="0" fontId="0" fillId="2" borderId="9" xfId="0" applyFill="1" applyBorder="1"/>
    <xf numFmtId="0" fontId="1" fillId="2" borderId="10" xfId="0" applyFont="1" applyFill="1" applyBorder="1" applyAlignment="1">
      <alignment vertical="center"/>
    </xf>
    <xf numFmtId="0" fontId="1" fillId="8" borderId="9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indent="1"/>
    </xf>
    <xf numFmtId="0" fontId="7" fillId="0" borderId="0" xfId="0" applyFont="1"/>
    <xf numFmtId="0" fontId="1" fillId="0" borderId="1" xfId="0" applyFont="1" applyBorder="1" applyAlignment="1">
      <alignment horizontal="left"/>
    </xf>
    <xf numFmtId="0" fontId="0" fillId="9" borderId="1" xfId="0" applyFill="1" applyBorder="1"/>
    <xf numFmtId="0" fontId="8" fillId="0" borderId="0" xfId="0" applyFont="1"/>
    <xf numFmtId="0" fontId="1" fillId="6" borderId="10" xfId="0" applyFont="1" applyFill="1" applyBorder="1"/>
    <xf numFmtId="0" fontId="11" fillId="4" borderId="1" xfId="0" applyFont="1" applyFill="1" applyBorder="1"/>
    <xf numFmtId="0" fontId="11" fillId="9" borderId="1" xfId="0" applyFont="1" applyFill="1" applyBorder="1"/>
    <xf numFmtId="0" fontId="9" fillId="10" borderId="1" xfId="1" applyBorder="1"/>
    <xf numFmtId="0" fontId="6" fillId="0" borderId="1" xfId="0" applyFont="1" applyBorder="1"/>
    <xf numFmtId="0" fontId="6" fillId="0" borderId="12" xfId="0" applyFont="1" applyBorder="1"/>
    <xf numFmtId="0" fontId="10" fillId="0" borderId="0" xfId="0" applyFont="1"/>
    <xf numFmtId="0" fontId="1" fillId="7" borderId="10" xfId="0" applyFont="1" applyFill="1" applyBorder="1"/>
    <xf numFmtId="0" fontId="12" fillId="0" borderId="0" xfId="0" applyFont="1"/>
  </cellXfs>
  <cellStyles count="2">
    <cellStyle name="Neutral" xfId="1" builtinId="28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7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22</xdr:row>
      <xdr:rowOff>182880</xdr:rowOff>
    </xdr:from>
    <xdr:to>
      <xdr:col>24</xdr:col>
      <xdr:colOff>0</xdr:colOff>
      <xdr:row>27</xdr:row>
      <xdr:rowOff>162560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41E8D2-BF55-A44E-6F0A-939B3A88FB0C}"/>
            </a:ext>
          </a:extLst>
        </xdr:cNvPr>
        <xdr:cNvSpPr txBox="1"/>
      </xdr:nvSpPr>
      <xdr:spPr>
        <a:xfrm>
          <a:off x="16093440" y="4318000"/>
          <a:ext cx="1737360" cy="904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By Spread.</a:t>
          </a:r>
        </a:p>
        <a:p>
          <a:endParaRPr lang="en-GB" sz="1100"/>
        </a:p>
        <a:p>
          <a:r>
            <a:rPr lang="en-GB" sz="1100"/>
            <a:t>How many settlements a group operates in.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F48D-E353-4262-B273-3948ACF195C1}">
  <dimension ref="B3:X42"/>
  <sheetViews>
    <sheetView tabSelected="1" topLeftCell="A4" zoomScale="75" zoomScaleNormal="75" workbookViewId="0">
      <selection activeCell="R18" sqref="R18"/>
    </sheetView>
  </sheetViews>
  <sheetFormatPr defaultRowHeight="14.4" x14ac:dyDescent="0.3"/>
  <cols>
    <col min="1" max="1" width="2.44140625" customWidth="1"/>
    <col min="2" max="2" width="23.21875" customWidth="1"/>
    <col min="3" max="3" width="6.77734375" customWidth="1"/>
    <col min="4" max="4" width="2.109375" customWidth="1"/>
    <col min="5" max="10" width="7.44140625" customWidth="1"/>
    <col min="11" max="11" width="2.21875" customWidth="1"/>
    <col min="12" max="12" width="2.109375" customWidth="1"/>
    <col min="13" max="13" width="15.77734375" customWidth="1"/>
    <col min="14" max="14" width="21" customWidth="1"/>
    <col min="15" max="15" width="22.33203125" customWidth="1"/>
    <col min="16" max="16" width="22.6640625" customWidth="1"/>
    <col min="17" max="17" width="3.21875" customWidth="1"/>
    <col min="18" max="18" width="23.77734375" customWidth="1"/>
    <col min="19" max="19" width="20.33203125" customWidth="1"/>
    <col min="20" max="20" width="2.6640625" customWidth="1"/>
    <col min="21" max="21" width="19.6640625" customWidth="1"/>
    <col min="22" max="22" width="2.6640625" customWidth="1"/>
    <col min="23" max="23" width="20.77734375" customWidth="1"/>
    <col min="24" max="24" width="4.5546875" customWidth="1"/>
  </cols>
  <sheetData>
    <row r="3" spans="2:24" ht="21" x14ac:dyDescent="0.4">
      <c r="B3" s="36" t="s">
        <v>105</v>
      </c>
      <c r="H3" s="33" t="s">
        <v>142</v>
      </c>
    </row>
    <row r="5" spans="2:24" x14ac:dyDescent="0.3">
      <c r="B5" t="s">
        <v>85</v>
      </c>
      <c r="E5">
        <v>0</v>
      </c>
      <c r="F5">
        <f>F6/50</f>
        <v>4</v>
      </c>
      <c r="G5">
        <f t="shared" ref="G5:J5" si="0">G6/50</f>
        <v>40</v>
      </c>
      <c r="H5">
        <f t="shared" si="0"/>
        <v>100</v>
      </c>
      <c r="I5">
        <f t="shared" si="0"/>
        <v>200</v>
      </c>
      <c r="J5">
        <f t="shared" si="0"/>
        <v>500</v>
      </c>
    </row>
    <row r="6" spans="2:24" x14ac:dyDescent="0.3">
      <c r="B6" t="s">
        <v>106</v>
      </c>
      <c r="F6">
        <v>200</v>
      </c>
      <c r="G6">
        <v>2000</v>
      </c>
      <c r="H6">
        <v>5000</v>
      </c>
      <c r="I6">
        <v>10000</v>
      </c>
      <c r="J6">
        <v>25000</v>
      </c>
    </row>
    <row r="7" spans="2:24" x14ac:dyDescent="0.3">
      <c r="B7" s="1" t="s">
        <v>84</v>
      </c>
      <c r="C7" s="1" t="s">
        <v>66</v>
      </c>
      <c r="D7" s="1"/>
      <c r="E7" s="31" t="s">
        <v>0</v>
      </c>
      <c r="F7" s="31" t="s">
        <v>44</v>
      </c>
      <c r="G7" s="31" t="s">
        <v>45</v>
      </c>
      <c r="H7" s="31" t="s">
        <v>46</v>
      </c>
      <c r="I7" s="31" t="s">
        <v>47</v>
      </c>
      <c r="J7" s="31" t="s">
        <v>48</v>
      </c>
      <c r="M7" s="24" t="s">
        <v>134</v>
      </c>
      <c r="R7" s="1" t="s">
        <v>64</v>
      </c>
      <c r="S7" s="1"/>
      <c r="U7" s="1" t="s">
        <v>86</v>
      </c>
      <c r="W7" s="1" t="s">
        <v>144</v>
      </c>
    </row>
    <row r="8" spans="2:24" ht="15" thickBot="1" x14ac:dyDescent="0.35">
      <c r="B8" s="2"/>
      <c r="M8" s="7"/>
    </row>
    <row r="9" spans="2:24" x14ac:dyDescent="0.3">
      <c r="B9" s="39" t="s">
        <v>14</v>
      </c>
      <c r="C9" s="41">
        <v>225</v>
      </c>
      <c r="D9" s="3"/>
      <c r="E9" s="3">
        <f t="shared" ref="E9:J30" si="1">IF($C9&gt;E$5,1, )</f>
        <v>1</v>
      </c>
      <c r="F9" s="3">
        <f t="shared" si="1"/>
        <v>1</v>
      </c>
      <c r="G9" s="3">
        <f t="shared" si="1"/>
        <v>1</v>
      </c>
      <c r="H9" s="3">
        <f t="shared" si="1"/>
        <v>1</v>
      </c>
      <c r="I9" s="3">
        <f t="shared" si="1"/>
        <v>1</v>
      </c>
      <c r="J9" s="3">
        <f t="shared" si="1"/>
        <v>0</v>
      </c>
      <c r="M9" s="26" t="s">
        <v>23</v>
      </c>
      <c r="N9" s="8" t="s">
        <v>121</v>
      </c>
      <c r="O9" s="8" t="s">
        <v>7</v>
      </c>
      <c r="P9" s="9" t="s">
        <v>24</v>
      </c>
      <c r="R9" t="s">
        <v>50</v>
      </c>
      <c r="S9" t="s">
        <v>112</v>
      </c>
      <c r="U9" t="s">
        <v>93</v>
      </c>
      <c r="W9" s="45" t="s">
        <v>147</v>
      </c>
      <c r="X9">
        <v>18</v>
      </c>
    </row>
    <row r="10" spans="2:24" x14ac:dyDescent="0.3">
      <c r="B10" s="4" t="s">
        <v>71</v>
      </c>
      <c r="C10" s="41">
        <v>85</v>
      </c>
      <c r="D10" s="3"/>
      <c r="E10" s="3">
        <f t="shared" si="1"/>
        <v>1</v>
      </c>
      <c r="F10" s="3">
        <f t="shared" si="1"/>
        <v>1</v>
      </c>
      <c r="G10" s="3">
        <f t="shared" si="1"/>
        <v>1</v>
      </c>
      <c r="H10" s="3">
        <f t="shared" si="1"/>
        <v>0</v>
      </c>
      <c r="I10" s="3">
        <f t="shared" si="1"/>
        <v>0</v>
      </c>
      <c r="J10" s="3">
        <f t="shared" si="1"/>
        <v>0</v>
      </c>
      <c r="M10" s="27" t="s">
        <v>20</v>
      </c>
      <c r="N10" t="s">
        <v>122</v>
      </c>
      <c r="O10" t="s">
        <v>67</v>
      </c>
      <c r="P10" s="11" t="s">
        <v>26</v>
      </c>
      <c r="R10" s="1" t="s">
        <v>49</v>
      </c>
      <c r="S10" t="s">
        <v>126</v>
      </c>
      <c r="U10" t="s">
        <v>87</v>
      </c>
      <c r="W10" t="s">
        <v>151</v>
      </c>
      <c r="X10">
        <v>10</v>
      </c>
    </row>
    <row r="11" spans="2:24" x14ac:dyDescent="0.3">
      <c r="B11" s="4" t="s">
        <v>7</v>
      </c>
      <c r="C11" s="41">
        <v>76</v>
      </c>
      <c r="D11" s="3"/>
      <c r="E11" s="25">
        <f t="shared" si="1"/>
        <v>1</v>
      </c>
      <c r="F11" s="25">
        <f t="shared" si="1"/>
        <v>1</v>
      </c>
      <c r="G11" s="25">
        <f t="shared" si="1"/>
        <v>1</v>
      </c>
      <c r="H11" s="3">
        <f t="shared" si="1"/>
        <v>0</v>
      </c>
      <c r="I11" s="3">
        <f t="shared" si="1"/>
        <v>0</v>
      </c>
      <c r="J11" s="3">
        <f t="shared" si="1"/>
        <v>0</v>
      </c>
      <c r="M11" s="15"/>
      <c r="N11" t="s">
        <v>123</v>
      </c>
      <c r="O11" t="s">
        <v>21</v>
      </c>
      <c r="P11" s="11" t="s">
        <v>22</v>
      </c>
      <c r="R11" s="1" t="s">
        <v>77</v>
      </c>
      <c r="S11" s="43" t="s">
        <v>114</v>
      </c>
      <c r="U11" t="s">
        <v>95</v>
      </c>
      <c r="W11" s="1" t="s">
        <v>148</v>
      </c>
      <c r="X11">
        <v>9</v>
      </c>
    </row>
    <row r="12" spans="2:24" x14ac:dyDescent="0.3">
      <c r="B12" s="38" t="s">
        <v>6</v>
      </c>
      <c r="C12" s="41">
        <v>68</v>
      </c>
      <c r="D12" s="3"/>
      <c r="E12" s="25">
        <f t="shared" si="1"/>
        <v>1</v>
      </c>
      <c r="F12" s="25">
        <f t="shared" si="1"/>
        <v>1</v>
      </c>
      <c r="G12" s="25">
        <f t="shared" si="1"/>
        <v>1</v>
      </c>
      <c r="H12" s="3">
        <f t="shared" si="1"/>
        <v>0</v>
      </c>
      <c r="I12" s="3">
        <f t="shared" si="1"/>
        <v>0</v>
      </c>
      <c r="J12" s="3">
        <f t="shared" si="1"/>
        <v>0</v>
      </c>
      <c r="M12" s="15"/>
      <c r="N12" t="s">
        <v>25</v>
      </c>
      <c r="O12" t="s">
        <v>138</v>
      </c>
      <c r="P12" s="11" t="s">
        <v>26</v>
      </c>
      <c r="R12" s="33" t="s">
        <v>79</v>
      </c>
      <c r="S12" t="s">
        <v>114</v>
      </c>
      <c r="U12" t="s">
        <v>89</v>
      </c>
      <c r="W12" s="1" t="s">
        <v>146</v>
      </c>
      <c r="X12">
        <v>8</v>
      </c>
    </row>
    <row r="13" spans="2:24" x14ac:dyDescent="0.3">
      <c r="B13" s="4" t="s">
        <v>3</v>
      </c>
      <c r="C13" s="41">
        <v>63</v>
      </c>
      <c r="D13" s="3"/>
      <c r="E13" s="25">
        <f t="shared" si="1"/>
        <v>1</v>
      </c>
      <c r="F13" s="25">
        <f t="shared" si="1"/>
        <v>1</v>
      </c>
      <c r="G13" s="25">
        <f t="shared" si="1"/>
        <v>1</v>
      </c>
      <c r="H13" s="3">
        <f t="shared" si="1"/>
        <v>0</v>
      </c>
      <c r="I13" s="3">
        <f t="shared" si="1"/>
        <v>0</v>
      </c>
      <c r="J13" s="3">
        <f t="shared" si="1"/>
        <v>0</v>
      </c>
      <c r="M13" s="15"/>
      <c r="N13" t="s">
        <v>79</v>
      </c>
      <c r="O13" t="s">
        <v>29</v>
      </c>
      <c r="P13" s="11" t="s">
        <v>22</v>
      </c>
      <c r="R13" s="33" t="s">
        <v>51</v>
      </c>
      <c r="S13" t="s">
        <v>113</v>
      </c>
      <c r="U13" t="s">
        <v>94</v>
      </c>
      <c r="W13" t="s">
        <v>150</v>
      </c>
      <c r="X13">
        <v>7</v>
      </c>
    </row>
    <row r="14" spans="2:24" x14ac:dyDescent="0.3">
      <c r="B14" s="39" t="s">
        <v>15</v>
      </c>
      <c r="C14" s="41">
        <v>28</v>
      </c>
      <c r="D14" s="3"/>
      <c r="E14" s="3">
        <f t="shared" si="1"/>
        <v>1</v>
      </c>
      <c r="F14" s="3">
        <f t="shared" si="1"/>
        <v>1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M14" s="15"/>
      <c r="N14" t="s">
        <v>124</v>
      </c>
      <c r="O14" t="s">
        <v>125</v>
      </c>
      <c r="P14" s="11" t="s">
        <v>26</v>
      </c>
      <c r="R14" s="1" t="s">
        <v>27</v>
      </c>
      <c r="S14" s="43" t="s">
        <v>113</v>
      </c>
      <c r="U14" t="s">
        <v>90</v>
      </c>
      <c r="W14" t="s">
        <v>145</v>
      </c>
      <c r="X14">
        <v>7</v>
      </c>
    </row>
    <row r="15" spans="2:24" x14ac:dyDescent="0.3">
      <c r="B15" s="4" t="s">
        <v>4</v>
      </c>
      <c r="C15" s="41">
        <v>26</v>
      </c>
      <c r="D15" s="3"/>
      <c r="E15" s="3">
        <f t="shared" si="1"/>
        <v>1</v>
      </c>
      <c r="F15" s="3">
        <f t="shared" si="1"/>
        <v>1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3">
        <f t="shared" si="1"/>
        <v>0</v>
      </c>
      <c r="M15" s="15"/>
      <c r="N15" t="s">
        <v>102</v>
      </c>
      <c r="O15" t="s">
        <v>103</v>
      </c>
      <c r="P15" s="11" t="s">
        <v>24</v>
      </c>
      <c r="R15" s="1" t="s">
        <v>80</v>
      </c>
      <c r="S15" s="43" t="s">
        <v>139</v>
      </c>
      <c r="U15" t="s">
        <v>88</v>
      </c>
      <c r="W15" t="s">
        <v>153</v>
      </c>
      <c r="X15">
        <v>6</v>
      </c>
    </row>
    <row r="16" spans="2:24" ht="15" thickBot="1" x14ac:dyDescent="0.35">
      <c r="B16" s="5" t="s">
        <v>18</v>
      </c>
      <c r="C16" s="41">
        <v>25</v>
      </c>
      <c r="D16" s="3"/>
      <c r="E16" s="3">
        <f t="shared" si="1"/>
        <v>1</v>
      </c>
      <c r="F16" s="3">
        <f t="shared" si="1"/>
        <v>1</v>
      </c>
      <c r="G16" s="3">
        <f t="shared" si="1"/>
        <v>0</v>
      </c>
      <c r="H16" s="3">
        <f t="shared" si="1"/>
        <v>0</v>
      </c>
      <c r="I16" s="3">
        <f t="shared" si="1"/>
        <v>0</v>
      </c>
      <c r="J16" s="3">
        <f t="shared" si="1"/>
        <v>0</v>
      </c>
      <c r="M16" s="16"/>
      <c r="N16" s="29"/>
      <c r="O16" s="29"/>
      <c r="P16" s="30"/>
      <c r="R16" s="1" t="s">
        <v>25</v>
      </c>
      <c r="S16" s="43" t="s">
        <v>139</v>
      </c>
      <c r="U16" s="33" t="s">
        <v>100</v>
      </c>
      <c r="W16" t="s">
        <v>149</v>
      </c>
      <c r="X16">
        <v>5</v>
      </c>
    </row>
    <row r="17" spans="2:24" x14ac:dyDescent="0.3">
      <c r="B17" s="38" t="s">
        <v>72</v>
      </c>
      <c r="C17" s="41">
        <v>24</v>
      </c>
      <c r="D17" s="3"/>
      <c r="E17" s="3">
        <f t="shared" si="1"/>
        <v>1</v>
      </c>
      <c r="F17" s="3">
        <f t="shared" si="1"/>
        <v>1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M17" s="17" t="s">
        <v>28</v>
      </c>
      <c r="N17" s="8" t="s">
        <v>49</v>
      </c>
      <c r="O17" s="8" t="s">
        <v>15</v>
      </c>
      <c r="P17" s="9" t="s">
        <v>26</v>
      </c>
      <c r="R17" s="1" t="s">
        <v>52</v>
      </c>
      <c r="S17" t="s">
        <v>115</v>
      </c>
      <c r="U17" s="33" t="s">
        <v>92</v>
      </c>
      <c r="W17" s="1" t="s">
        <v>152</v>
      </c>
      <c r="X17">
        <v>4</v>
      </c>
    </row>
    <row r="18" spans="2:24" x14ac:dyDescent="0.3">
      <c r="B18" s="38" t="s">
        <v>73</v>
      </c>
      <c r="C18" s="41">
        <v>23</v>
      </c>
      <c r="D18" s="3"/>
      <c r="E18" s="3">
        <f t="shared" si="1"/>
        <v>1</v>
      </c>
      <c r="F18" s="3">
        <f t="shared" si="1"/>
        <v>1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M18" s="37"/>
      <c r="N18" t="s">
        <v>119</v>
      </c>
      <c r="O18" t="s">
        <v>120</v>
      </c>
      <c r="P18" s="11" t="s">
        <v>26</v>
      </c>
      <c r="R18" s="33" t="s">
        <v>69</v>
      </c>
      <c r="S18" s="43" t="s">
        <v>115</v>
      </c>
      <c r="U18" s="33" t="s">
        <v>141</v>
      </c>
      <c r="W18" t="s">
        <v>154</v>
      </c>
      <c r="X18">
        <v>4</v>
      </c>
    </row>
    <row r="19" spans="2:24" x14ac:dyDescent="0.3">
      <c r="B19" s="4" t="s">
        <v>2</v>
      </c>
      <c r="C19" s="41">
        <v>22</v>
      </c>
      <c r="D19" s="3"/>
      <c r="E19" s="3">
        <f t="shared" si="1"/>
        <v>1</v>
      </c>
      <c r="F19" s="3">
        <f t="shared" si="1"/>
        <v>1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M19" s="18"/>
      <c r="N19" t="s">
        <v>69</v>
      </c>
      <c r="O19" t="s">
        <v>63</v>
      </c>
      <c r="P19" s="11" t="s">
        <v>22</v>
      </c>
      <c r="R19" s="1" t="s">
        <v>62</v>
      </c>
      <c r="S19" t="s">
        <v>111</v>
      </c>
      <c r="U19" s="33" t="s">
        <v>140</v>
      </c>
      <c r="W19" s="1" t="s">
        <v>158</v>
      </c>
      <c r="X19">
        <v>4</v>
      </c>
    </row>
    <row r="20" spans="2:24" ht="15" thickBot="1" x14ac:dyDescent="0.35">
      <c r="B20" s="38" t="s">
        <v>8</v>
      </c>
      <c r="C20" s="41">
        <v>21</v>
      </c>
      <c r="D20" s="3"/>
      <c r="E20" s="3">
        <f t="shared" si="1"/>
        <v>1</v>
      </c>
      <c r="F20" s="3">
        <f t="shared" si="1"/>
        <v>1</v>
      </c>
      <c r="G20" s="3">
        <f t="shared" si="1"/>
        <v>0</v>
      </c>
      <c r="H20" s="3">
        <f t="shared" si="1"/>
        <v>0</v>
      </c>
      <c r="I20" s="3">
        <f t="shared" si="1"/>
        <v>0</v>
      </c>
      <c r="J20" s="3">
        <f t="shared" si="1"/>
        <v>0</v>
      </c>
      <c r="M20" s="19"/>
      <c r="N20" s="29"/>
      <c r="O20" s="29"/>
      <c r="P20" s="30"/>
      <c r="R20" s="33" t="s">
        <v>107</v>
      </c>
      <c r="S20" t="s">
        <v>108</v>
      </c>
      <c r="U20" s="33" t="s">
        <v>91</v>
      </c>
      <c r="W20" t="s">
        <v>155</v>
      </c>
      <c r="X20">
        <v>3</v>
      </c>
    </row>
    <row r="21" spans="2:24" x14ac:dyDescent="0.3">
      <c r="B21" s="40" t="s">
        <v>130</v>
      </c>
      <c r="C21" s="41">
        <v>21</v>
      </c>
      <c r="D21" s="3"/>
      <c r="E21" s="3">
        <f t="shared" si="1"/>
        <v>1</v>
      </c>
      <c r="F21" s="3">
        <f t="shared" si="1"/>
        <v>1</v>
      </c>
      <c r="G21" s="3">
        <f t="shared" si="1"/>
        <v>0</v>
      </c>
      <c r="H21" s="3">
        <f t="shared" si="1"/>
        <v>0</v>
      </c>
      <c r="I21" s="3">
        <f t="shared" si="1"/>
        <v>0</v>
      </c>
      <c r="J21" s="3">
        <f t="shared" si="1"/>
        <v>0</v>
      </c>
      <c r="M21" s="20" t="s">
        <v>30</v>
      </c>
      <c r="N21" s="8" t="s">
        <v>31</v>
      </c>
      <c r="O21" s="8" t="s">
        <v>17</v>
      </c>
      <c r="P21" s="9" t="s">
        <v>22</v>
      </c>
      <c r="R21" s="33" t="s">
        <v>117</v>
      </c>
      <c r="S21" t="s">
        <v>109</v>
      </c>
      <c r="W21" s="1" t="s">
        <v>156</v>
      </c>
      <c r="X21">
        <v>3</v>
      </c>
    </row>
    <row r="22" spans="2:24" x14ac:dyDescent="0.3">
      <c r="B22" s="4" t="s">
        <v>75</v>
      </c>
      <c r="C22" s="41">
        <v>17</v>
      </c>
      <c r="D22" s="3"/>
      <c r="E22" s="3">
        <f t="shared" si="1"/>
        <v>1</v>
      </c>
      <c r="F22" s="3">
        <f t="shared" si="1"/>
        <v>1</v>
      </c>
      <c r="G22" s="3">
        <f t="shared" si="1"/>
        <v>0</v>
      </c>
      <c r="H22" s="3">
        <f t="shared" si="1"/>
        <v>0</v>
      </c>
      <c r="I22" s="3">
        <f t="shared" si="1"/>
        <v>0</v>
      </c>
      <c r="J22" s="3">
        <f t="shared" si="1"/>
        <v>0</v>
      </c>
      <c r="M22" s="44"/>
      <c r="N22" s="10" t="s">
        <v>136</v>
      </c>
      <c r="O22" t="s">
        <v>133</v>
      </c>
      <c r="P22" s="11" t="s">
        <v>137</v>
      </c>
      <c r="R22" s="33" t="s">
        <v>68</v>
      </c>
      <c r="S22" t="s">
        <v>109</v>
      </c>
      <c r="W22" s="1" t="s">
        <v>157</v>
      </c>
      <c r="X22">
        <v>3</v>
      </c>
    </row>
    <row r="23" spans="2:24" ht="15" thickBot="1" x14ac:dyDescent="0.35">
      <c r="B23" s="4" t="s">
        <v>65</v>
      </c>
      <c r="C23" s="41">
        <v>15</v>
      </c>
      <c r="D23" s="3"/>
      <c r="E23" s="3">
        <f t="shared" si="1"/>
        <v>1</v>
      </c>
      <c r="F23" s="3">
        <f t="shared" si="1"/>
        <v>1</v>
      </c>
      <c r="G23" s="3">
        <f t="shared" si="1"/>
        <v>0</v>
      </c>
      <c r="H23" s="3">
        <f t="shared" si="1"/>
        <v>0</v>
      </c>
      <c r="I23" s="3">
        <f t="shared" si="1"/>
        <v>0</v>
      </c>
      <c r="J23" s="3">
        <f t="shared" si="1"/>
        <v>0</v>
      </c>
      <c r="M23" s="21"/>
      <c r="N23" s="29"/>
      <c r="O23" s="29"/>
      <c r="P23" s="30"/>
      <c r="R23" s="33" t="s">
        <v>161</v>
      </c>
      <c r="S23" t="s">
        <v>109</v>
      </c>
    </row>
    <row r="24" spans="2:24" x14ac:dyDescent="0.3">
      <c r="B24" s="35" t="s">
        <v>63</v>
      </c>
      <c r="C24" s="41">
        <v>15</v>
      </c>
      <c r="D24" s="3"/>
      <c r="E24" s="3">
        <f t="shared" si="1"/>
        <v>1</v>
      </c>
      <c r="F24" s="3">
        <f t="shared" si="1"/>
        <v>1</v>
      </c>
      <c r="G24" s="3">
        <f t="shared" si="1"/>
        <v>0</v>
      </c>
      <c r="H24" s="3">
        <f t="shared" si="1"/>
        <v>0</v>
      </c>
      <c r="I24" s="3">
        <f t="shared" si="1"/>
        <v>0</v>
      </c>
      <c r="J24" s="3">
        <f t="shared" si="1"/>
        <v>0</v>
      </c>
      <c r="M24" s="28" t="s">
        <v>32</v>
      </c>
      <c r="N24" s="10" t="s">
        <v>35</v>
      </c>
      <c r="O24" t="s">
        <v>14</v>
      </c>
      <c r="P24" s="11" t="s">
        <v>26</v>
      </c>
      <c r="R24" s="33" t="s">
        <v>143</v>
      </c>
      <c r="S24" s="43" t="s">
        <v>160</v>
      </c>
    </row>
    <row r="25" spans="2:24" x14ac:dyDescent="0.3">
      <c r="B25" s="4" t="s">
        <v>70</v>
      </c>
      <c r="C25" s="41">
        <v>14</v>
      </c>
      <c r="D25" s="3"/>
      <c r="E25" s="3">
        <f t="shared" si="1"/>
        <v>1</v>
      </c>
      <c r="F25" s="3">
        <f t="shared" si="1"/>
        <v>1</v>
      </c>
      <c r="G25" s="3">
        <f t="shared" si="1"/>
        <v>0</v>
      </c>
      <c r="H25" s="3">
        <f t="shared" si="1"/>
        <v>0</v>
      </c>
      <c r="I25" s="3">
        <f t="shared" si="1"/>
        <v>0</v>
      </c>
      <c r="J25" s="3">
        <f t="shared" si="1"/>
        <v>0</v>
      </c>
      <c r="M25" s="22"/>
      <c r="N25" t="s">
        <v>68</v>
      </c>
      <c r="O25" t="s">
        <v>10</v>
      </c>
      <c r="P25" s="11" t="s">
        <v>22</v>
      </c>
      <c r="R25" s="1" t="s">
        <v>53</v>
      </c>
      <c r="S25" t="s">
        <v>97</v>
      </c>
    </row>
    <row r="26" spans="2:24" x14ac:dyDescent="0.3">
      <c r="B26" s="39" t="s">
        <v>16</v>
      </c>
      <c r="C26" s="41">
        <v>12</v>
      </c>
      <c r="D26" s="3"/>
      <c r="E26" s="3">
        <f t="shared" si="1"/>
        <v>1</v>
      </c>
      <c r="F26" s="3">
        <f t="shared" si="1"/>
        <v>1</v>
      </c>
      <c r="G26" s="3">
        <f t="shared" si="1"/>
        <v>0</v>
      </c>
      <c r="H26" s="3">
        <f t="shared" si="1"/>
        <v>0</v>
      </c>
      <c r="I26" s="3">
        <f t="shared" si="1"/>
        <v>0</v>
      </c>
      <c r="J26" s="3">
        <f t="shared" si="1"/>
        <v>0</v>
      </c>
      <c r="M26" s="22"/>
      <c r="N26" s="10" t="s">
        <v>33</v>
      </c>
      <c r="O26" t="s">
        <v>15</v>
      </c>
      <c r="P26" s="11" t="s">
        <v>34</v>
      </c>
      <c r="R26" s="33" t="s">
        <v>54</v>
      </c>
      <c r="S26" t="s">
        <v>97</v>
      </c>
    </row>
    <row r="27" spans="2:24" x14ac:dyDescent="0.3">
      <c r="B27" s="4" t="s">
        <v>127</v>
      </c>
      <c r="C27" s="41">
        <v>10</v>
      </c>
      <c r="D27" s="3"/>
      <c r="E27" s="3">
        <f t="shared" si="1"/>
        <v>1</v>
      </c>
      <c r="F27" s="3">
        <f t="shared" si="1"/>
        <v>1</v>
      </c>
      <c r="G27" s="3">
        <f t="shared" si="1"/>
        <v>0</v>
      </c>
      <c r="H27" s="3">
        <f t="shared" si="1"/>
        <v>0</v>
      </c>
      <c r="I27" s="3">
        <f t="shared" si="1"/>
        <v>0</v>
      </c>
      <c r="J27" s="3">
        <f t="shared" si="1"/>
        <v>0</v>
      </c>
      <c r="M27" s="22"/>
      <c r="N27" s="10" t="s">
        <v>37</v>
      </c>
      <c r="O27" t="s">
        <v>11</v>
      </c>
      <c r="P27" s="11" t="s">
        <v>22</v>
      </c>
      <c r="R27" s="33" t="s">
        <v>55</v>
      </c>
      <c r="S27" t="s">
        <v>97</v>
      </c>
    </row>
    <row r="28" spans="2:24" x14ac:dyDescent="0.3">
      <c r="B28" s="40" t="s">
        <v>131</v>
      </c>
      <c r="C28" s="41">
        <v>7</v>
      </c>
      <c r="D28" s="3"/>
      <c r="E28" s="3">
        <f t="shared" si="1"/>
        <v>1</v>
      </c>
      <c r="F28" s="3">
        <f t="shared" si="1"/>
        <v>1</v>
      </c>
      <c r="G28" s="3">
        <f t="shared" si="1"/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M28" s="22"/>
      <c r="N28" s="10" t="s">
        <v>39</v>
      </c>
      <c r="O28" t="s">
        <v>6</v>
      </c>
      <c r="P28" s="11" t="s">
        <v>34</v>
      </c>
      <c r="R28" s="1" t="s">
        <v>56</v>
      </c>
      <c r="S28" t="s">
        <v>98</v>
      </c>
    </row>
    <row r="29" spans="2:24" x14ac:dyDescent="0.3">
      <c r="B29" s="4" t="s">
        <v>128</v>
      </c>
      <c r="C29" s="41">
        <v>6</v>
      </c>
      <c r="D29" s="3"/>
      <c r="E29" s="3">
        <f t="shared" si="1"/>
        <v>1</v>
      </c>
      <c r="F29" s="3">
        <f t="shared" si="1"/>
        <v>1</v>
      </c>
      <c r="G29" s="3">
        <f t="shared" si="1"/>
        <v>0</v>
      </c>
      <c r="H29" s="3">
        <f t="shared" si="1"/>
        <v>0</v>
      </c>
      <c r="I29" s="3">
        <f t="shared" si="1"/>
        <v>0</v>
      </c>
      <c r="J29" s="3">
        <f t="shared" si="1"/>
        <v>0</v>
      </c>
      <c r="M29" s="22"/>
      <c r="N29" s="10" t="s">
        <v>40</v>
      </c>
      <c r="O29" t="s">
        <v>135</v>
      </c>
      <c r="P29" s="11" t="s">
        <v>22</v>
      </c>
      <c r="R29" s="33" t="s">
        <v>57</v>
      </c>
      <c r="S29" t="s">
        <v>98</v>
      </c>
    </row>
    <row r="30" spans="2:24" x14ac:dyDescent="0.3">
      <c r="B30" s="38" t="s">
        <v>9</v>
      </c>
      <c r="C30" s="41">
        <v>5</v>
      </c>
      <c r="D30" s="3"/>
      <c r="E30" s="3">
        <f t="shared" si="1"/>
        <v>1</v>
      </c>
      <c r="F30" s="3">
        <f t="shared" si="1"/>
        <v>1</v>
      </c>
      <c r="G30" s="3">
        <f t="shared" si="1"/>
        <v>0</v>
      </c>
      <c r="H30" s="3">
        <f t="shared" si="1"/>
        <v>0</v>
      </c>
      <c r="I30" s="3">
        <f t="shared" si="1"/>
        <v>0</v>
      </c>
      <c r="J30" s="3">
        <f t="shared" si="1"/>
        <v>0</v>
      </c>
      <c r="M30" s="22"/>
      <c r="N30" s="10" t="s">
        <v>38</v>
      </c>
      <c r="O30" t="s">
        <v>82</v>
      </c>
      <c r="P30" s="11" t="s">
        <v>22</v>
      </c>
      <c r="R30" s="33" t="s">
        <v>58</v>
      </c>
      <c r="S30" t="s">
        <v>98</v>
      </c>
    </row>
    <row r="31" spans="2:24" x14ac:dyDescent="0.3">
      <c r="B31" s="3"/>
      <c r="C31" s="3"/>
      <c r="D31" s="3"/>
      <c r="E31" s="3"/>
      <c r="F31" s="3"/>
      <c r="G31" s="3"/>
      <c r="H31" s="3"/>
      <c r="I31" s="3"/>
      <c r="J31" s="3"/>
      <c r="M31" s="22"/>
      <c r="N31" s="10" t="s">
        <v>101</v>
      </c>
      <c r="O31" t="s">
        <v>14</v>
      </c>
      <c r="P31" s="11" t="s">
        <v>24</v>
      </c>
      <c r="R31" s="1" t="s">
        <v>59</v>
      </c>
      <c r="S31" t="s">
        <v>98</v>
      </c>
    </row>
    <row r="32" spans="2:24" x14ac:dyDescent="0.3">
      <c r="B32" s="6" t="s">
        <v>19</v>
      </c>
      <c r="C32" s="34" t="s">
        <v>1</v>
      </c>
      <c r="D32" s="3"/>
      <c r="E32" s="3"/>
      <c r="F32" s="3"/>
      <c r="G32" s="3"/>
      <c r="H32" s="3"/>
      <c r="I32" s="3"/>
      <c r="J32" s="3"/>
      <c r="M32" s="22"/>
      <c r="N32" s="10" t="s">
        <v>118</v>
      </c>
      <c r="O32" t="s">
        <v>104</v>
      </c>
      <c r="P32" s="11" t="s">
        <v>81</v>
      </c>
      <c r="R32" s="33" t="s">
        <v>78</v>
      </c>
      <c r="S32" t="s">
        <v>98</v>
      </c>
    </row>
    <row r="33" spans="2:19" x14ac:dyDescent="0.3">
      <c r="B33" s="4" t="s">
        <v>10</v>
      </c>
      <c r="C33" s="41">
        <v>1100</v>
      </c>
      <c r="D33" s="3"/>
      <c r="E33" s="3"/>
      <c r="F33" s="3"/>
      <c r="G33" s="3"/>
      <c r="H33" s="3"/>
      <c r="I33" s="3"/>
      <c r="J33" s="3"/>
      <c r="M33" s="22"/>
      <c r="N33" s="10" t="s">
        <v>41</v>
      </c>
      <c r="O33" t="s">
        <v>83</v>
      </c>
      <c r="P33" s="11" t="s">
        <v>24</v>
      </c>
      <c r="R33" t="s">
        <v>60</v>
      </c>
      <c r="S33" t="s">
        <v>96</v>
      </c>
    </row>
    <row r="34" spans="2:19" x14ac:dyDescent="0.3">
      <c r="B34" s="4" t="s">
        <v>11</v>
      </c>
      <c r="C34" s="41">
        <v>750</v>
      </c>
      <c r="D34" s="3"/>
      <c r="E34" s="3"/>
      <c r="F34" s="3"/>
      <c r="G34" s="3"/>
      <c r="H34" s="3"/>
      <c r="I34" s="3"/>
      <c r="J34" s="3"/>
      <c r="M34" s="22"/>
      <c r="N34" s="10" t="s">
        <v>42</v>
      </c>
      <c r="O34" t="s">
        <v>43</v>
      </c>
      <c r="P34" s="11" t="s">
        <v>24</v>
      </c>
      <c r="R34" s="33" t="s">
        <v>76</v>
      </c>
      <c r="S34" t="s">
        <v>96</v>
      </c>
    </row>
    <row r="35" spans="2:19" ht="15" thickBot="1" x14ac:dyDescent="0.35">
      <c r="B35" s="35" t="s">
        <v>17</v>
      </c>
      <c r="C35" s="41">
        <v>500</v>
      </c>
      <c r="D35" s="3"/>
      <c r="E35" s="3"/>
      <c r="F35" s="3"/>
      <c r="G35" s="3"/>
      <c r="H35" s="3"/>
      <c r="I35" s="3"/>
      <c r="J35" s="3"/>
      <c r="M35" s="23"/>
      <c r="N35" s="12" t="s">
        <v>36</v>
      </c>
      <c r="O35" s="13" t="s">
        <v>14</v>
      </c>
      <c r="P35" s="14" t="s">
        <v>24</v>
      </c>
      <c r="R35" s="33" t="s">
        <v>61</v>
      </c>
      <c r="S35" t="s">
        <v>96</v>
      </c>
    </row>
    <row r="36" spans="2:19" x14ac:dyDescent="0.3">
      <c r="B36" s="4" t="s">
        <v>13</v>
      </c>
      <c r="C36" s="42">
        <v>350</v>
      </c>
      <c r="D36" s="3"/>
      <c r="E36" s="3"/>
      <c r="F36" s="3"/>
      <c r="G36" s="3"/>
      <c r="H36" s="3"/>
      <c r="I36" s="3"/>
      <c r="J36" s="3"/>
      <c r="R36" t="s">
        <v>136</v>
      </c>
      <c r="S36" s="43" t="s">
        <v>96</v>
      </c>
    </row>
    <row r="37" spans="2:19" x14ac:dyDescent="0.3">
      <c r="B37" s="38" t="s">
        <v>129</v>
      </c>
      <c r="C37" s="41">
        <v>250</v>
      </c>
      <c r="D37" s="3"/>
      <c r="E37" s="3"/>
      <c r="F37" s="3"/>
      <c r="G37" s="3"/>
      <c r="H37" s="3"/>
      <c r="I37" s="3"/>
      <c r="J37" s="3"/>
    </row>
    <row r="38" spans="2:19" x14ac:dyDescent="0.3">
      <c r="B38" s="4" t="s">
        <v>74</v>
      </c>
      <c r="C38" s="41">
        <v>250</v>
      </c>
      <c r="D38" s="3"/>
      <c r="E38" s="3"/>
      <c r="F38" s="3"/>
      <c r="G38" s="3"/>
      <c r="H38" s="3"/>
      <c r="I38" s="3"/>
      <c r="J38" s="3"/>
      <c r="R38" t="s">
        <v>99</v>
      </c>
    </row>
    <row r="39" spans="2:19" x14ac:dyDescent="0.3">
      <c r="B39" s="38" t="s">
        <v>5</v>
      </c>
      <c r="C39" s="41">
        <v>200</v>
      </c>
      <c r="D39" s="3"/>
      <c r="E39" s="3"/>
      <c r="F39" s="3"/>
      <c r="G39" s="3"/>
      <c r="H39" s="3"/>
      <c r="I39" s="3"/>
      <c r="J39" s="3"/>
      <c r="R39" t="s">
        <v>110</v>
      </c>
    </row>
    <row r="40" spans="2:19" x14ac:dyDescent="0.3">
      <c r="B40" s="40" t="s">
        <v>132</v>
      </c>
      <c r="C40" s="41">
        <v>200</v>
      </c>
      <c r="D40" s="3"/>
      <c r="E40" s="3"/>
      <c r="F40" s="3"/>
      <c r="G40" s="3"/>
      <c r="H40" s="3"/>
      <c r="I40" s="3"/>
      <c r="J40" s="3"/>
      <c r="R40" t="s">
        <v>116</v>
      </c>
    </row>
    <row r="41" spans="2:19" x14ac:dyDescent="0.3">
      <c r="B41" s="4" t="s">
        <v>12</v>
      </c>
      <c r="C41" s="41">
        <v>200</v>
      </c>
      <c r="D41" s="3"/>
      <c r="E41" s="3"/>
      <c r="F41" s="3"/>
      <c r="G41" s="3"/>
      <c r="H41" s="3"/>
      <c r="I41" s="3"/>
      <c r="J41" s="3"/>
      <c r="P41" t="s">
        <v>159</v>
      </c>
      <c r="R41" s="32"/>
    </row>
    <row r="42" spans="2:19" x14ac:dyDescent="0.3">
      <c r="B42" s="40" t="s">
        <v>133</v>
      </c>
      <c r="C42" s="41">
        <v>50</v>
      </c>
      <c r="D42" s="3"/>
      <c r="E42" s="3"/>
      <c r="F42" s="3"/>
      <c r="G42" s="3"/>
      <c r="H42" s="3"/>
      <c r="I42" s="3"/>
      <c r="J42" s="3"/>
    </row>
  </sheetData>
  <sortState xmlns:xlrd2="http://schemas.microsoft.com/office/spreadsheetml/2017/richdata2" ref="W9:X23">
    <sortCondition descending="1" ref="X23"/>
  </sortState>
  <conditionalFormatting sqref="E9:J45">
    <cfRule type="cellIs" dxfId="6" priority="14" operator="equal">
      <formula>1</formula>
    </cfRule>
  </conditionalFormatting>
  <conditionalFormatting sqref="E33:J45">
    <cfRule type="cellIs" dxfId="5" priority="12" operator="greaterThan">
      <formula>0</formula>
    </cfRule>
  </conditionalFormatting>
  <conditionalFormatting sqref="P9:P35">
    <cfRule type="containsText" dxfId="4" priority="1" operator="containsText" text="Entourage">
      <formula>NOT(ISERROR(SEARCH("Entourage",P9)))</formula>
    </cfRule>
    <cfRule type="containsText" dxfId="3" priority="8" operator="containsText" text="Cohort">
      <formula>NOT(ISERROR(SEARCH("Cohort",P9)))</formula>
    </cfRule>
    <cfRule type="containsText" dxfId="2" priority="9" operator="containsText" text="NPC">
      <formula>NOT(ISERROR(SEARCH("NPC",P9)))</formula>
    </cfRule>
    <cfRule type="containsText" dxfId="1" priority="10" operator="containsText" text="ex-PC">
      <formula>NOT(ISERROR(SEARCH("ex-PC",P9)))</formula>
    </cfRule>
    <cfRule type="containsText" dxfId="0" priority="11" operator="containsText" text="PC">
      <formula>NOT(ISERROR(SEARCH("PC",P9)))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2021-12-11T10:03:38Z</dcterms:created>
  <dcterms:modified xsi:type="dcterms:W3CDTF">2023-01-04T22:24:35Z</dcterms:modified>
</cp:coreProperties>
</file>